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Sheet1" sheetId="1" r:id="rId1"/>
    <sheet name="Sheet2" sheetId="2" r:id="rId2"/>
  </sheets>
  <definedNames>
    <definedName name="_xlnm.Print_Area" localSheetId="1">'Sheet2'!$A$1:$F$65</definedName>
  </definedNames>
  <calcPr fullCalcOnLoad="1"/>
</workbook>
</file>

<file path=xl/comments1.xml><?xml version="1.0" encoding="utf-8"?>
<comments xmlns="http://schemas.openxmlformats.org/spreadsheetml/2006/main">
  <authors>
    <author>iLLuSioN</author>
  </authors>
  <commentList>
    <comment ref="D118" authorId="0">
      <text>
        <r>
          <rPr>
            <b/>
            <sz val="8"/>
            <rFont val="Tahoma"/>
            <family val="2"/>
          </rPr>
          <t>วัสดุเชื้อเพลิง 100,00
วิทยาศาสตร์การแพทย์ 200,000</t>
        </r>
        <r>
          <rPr>
            <sz val="8"/>
            <rFont val="Tahoma"/>
            <family val="2"/>
          </rPr>
          <t xml:space="preserve">
</t>
        </r>
      </text>
    </comment>
    <comment ref="D178" authorId="0">
      <text>
        <r>
          <rPr>
            <b/>
            <sz val="8"/>
            <rFont val="Tahoma"/>
            <family val="2"/>
          </rPr>
          <t>คชจ.หมวดอื่น 20,000</t>
        </r>
      </text>
    </comment>
    <comment ref="D186" authorId="0">
      <text>
        <r>
          <rPr>
            <b/>
            <sz val="8"/>
            <rFont val="Tahoma"/>
            <family val="2"/>
          </rPr>
          <t>สป.
เงินเดือนการเมือง 1,868,640
เงินเดือนประจำ 2,623,600-275,880-72000
ค่าตอบแทน 302,800-10,000
คลัง
เงินเดือน 1,311,900  
ค่าตอบแทน 171,000-30,000
โยธา
เงินเดือน 1,019,200
ค่าตอบแทน 158,000-10,000</t>
        </r>
        <r>
          <rPr>
            <sz val="8"/>
            <rFont val="Tahoma"/>
            <family val="2"/>
          </rPr>
          <t xml:space="preserve">
</t>
        </r>
      </text>
    </comment>
    <comment ref="D189" authorId="0">
      <text>
        <r>
          <rPr>
            <b/>
            <sz val="8"/>
            <rFont val="Tahoma"/>
            <family val="2"/>
          </rPr>
          <t>สป. 335,800+108,000
การเกษตร 20,000
คลัง 120,000
โยธา 285,000+20,000</t>
        </r>
      </text>
    </comment>
    <comment ref="D190" authorId="0">
      <text>
        <r>
          <rPr>
            <b/>
            <sz val="8"/>
            <rFont val="Tahoma"/>
            <family val="2"/>
          </rPr>
          <t>สป 100,000
คลัง 20,000
ช่าง 80,000</t>
        </r>
      </text>
    </comment>
    <comment ref="D66" authorId="0">
      <text>
        <r>
          <rPr>
            <b/>
            <sz val="8"/>
            <rFont val="Tahoma"/>
            <family val="2"/>
          </rPr>
          <t>วัดกร่างทอง 50,000
บ้านห้วยนาคราช 30,000
วัดศรีสุวรรณาราม 40,000</t>
        </r>
      </text>
    </comment>
    <comment ref="D184" authorId="0">
      <text>
        <r>
          <rPr>
            <b/>
            <sz val="8"/>
            <rFont val="Tahoma"/>
            <family val="2"/>
          </rPr>
          <t>สำนัก 10,000
คลัง 30,000
ช่าง 10,000</t>
        </r>
      </text>
    </comment>
  </commentList>
</comments>
</file>

<file path=xl/sharedStrings.xml><?xml version="1.0" encoding="utf-8"?>
<sst xmlns="http://schemas.openxmlformats.org/spreadsheetml/2006/main" count="554" uniqueCount="196">
  <si>
    <t>องค์การบริหารส่วนตำบลทุ่งทอง  อำเภอท่าม่วง  จังหวัดกาญจนบุรี</t>
  </si>
  <si>
    <t>1.ยุทธศาสตร์การพัฒนาด้านโครงสร้างพื้นฐาน</t>
  </si>
  <si>
    <t>ลำดับที่</t>
  </si>
  <si>
    <t>โครงการ / กิจกรรม</t>
  </si>
  <si>
    <t>รายละเอียดของโครงการ/</t>
  </si>
  <si>
    <t>กิจกรรม</t>
  </si>
  <si>
    <t>งบประมาณ</t>
  </si>
  <si>
    <t>(บาท)</t>
  </si>
  <si>
    <t>สถานที่</t>
  </si>
  <si>
    <t>ดำเนินการ</t>
  </si>
  <si>
    <t>หน่วย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</si>
  <si>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</si>
  <si>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</si>
  <si>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</si>
  <si>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</si>
  <si>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</si>
  <si>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</si>
  <si>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</si>
  <si>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</si>
  <si>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</si>
  <si>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</si>
  <si>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</si>
  <si>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</si>
  <si>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อบต.ทุ่งทอง</t>
  </si>
  <si>
    <t xml:space="preserve">รวมทั้งสิ้น </t>
  </si>
  <si>
    <t>ค่าจัดซื้อหนังสือพิมพ์</t>
  </si>
  <si>
    <t>องค์การบริหารส่วนตำบลทุ่งทอง</t>
  </si>
  <si>
    <t>ที่อ่านหนังสือพิมพ์ประจำหมู่บ้าน</t>
  </si>
  <si>
    <t>2.ยุทธศาสตร์การพัฒนาด้านเศรษฐกิจและแก้ไขปัญหาความยากจน</t>
  </si>
  <si>
    <t>สำนักปลัดฯ</t>
  </si>
  <si>
    <t xml:space="preserve"> -</t>
  </si>
  <si>
    <t>3.ยุทธศาสตร์การพัฒนาคุณภาพชีวิต</t>
  </si>
  <si>
    <t>และโรงเรียนสังกัด สพฐ.</t>
  </si>
  <si>
    <t>ผู้สูงอายุ</t>
  </si>
  <si>
    <t>4. ยุทธศาสตร์การพัฒนาด้านสิ่งแวดล้อม</t>
  </si>
  <si>
    <t>5.ยุทธศาสตร์การพัฒนาด้านการบริหารกิจการบ้านเมืองที่ดี</t>
  </si>
  <si>
    <t>ทุ่งทอง</t>
  </si>
  <si>
    <t>รวมทั้งสิ้น</t>
  </si>
  <si>
    <t>6.ยุทธศาสตร์การพัฒนาด้านความปลอดภัยในชีวิตและทรัพย์สิน</t>
  </si>
  <si>
    <t>สนับสนุนเงินสงเคราะห์ผู้พิการ</t>
  </si>
  <si>
    <t>ผู้ป่วยโรคเอดส์</t>
  </si>
  <si>
    <t>บัญชีสรุปจำนวนโครงการและงบประมาณ</t>
  </si>
  <si>
    <t>ยุทธศาสตร์ / แนวทางการพัฒนา</t>
  </si>
  <si>
    <t>จำนวนโครงการ</t>
  </si>
  <si>
    <t>ที่ดำเนินการ</t>
  </si>
  <si>
    <t>คิดเป็นร้อยละของ</t>
  </si>
  <si>
    <t>โครงการทั้งหมด</t>
  </si>
  <si>
    <t>จำนวน</t>
  </si>
  <si>
    <t>งบประมาณทั้งหมด</t>
  </si>
  <si>
    <t>หน่วยดำเนินการ</t>
  </si>
  <si>
    <t>รวม</t>
  </si>
  <si>
    <t>2.ยุทธศาสตร์การพัฒนาด้านเศรษฐกิจและแก้ไขปัญหาความ</t>
  </si>
  <si>
    <t>ยากจน</t>
  </si>
  <si>
    <t>4.ยุทธศาสตร์การพัฒนาด้านสิ่งแวดล้อม</t>
  </si>
  <si>
    <t>เพื่อจ่ายเป็นเงินสงเคราะห์เบี้ยยังชีพ</t>
  </si>
  <si>
    <t>คนพิการ</t>
  </si>
  <si>
    <t>เขต อบต.ทุ่งทอง</t>
  </si>
  <si>
    <t>เพื่อจ่ายเป็นค่าจัดซื้อหนังสือพิมพ์สำหรับ</t>
  </si>
  <si>
    <t>สำนักปลัด</t>
  </si>
  <si>
    <t>จัดงานวันเด็กแห่งชาติ</t>
  </si>
  <si>
    <t>จัดซื้ออาหารเสริม(นม)ให้ศูนย์พัฒนาเด็กเล็ก</t>
  </si>
  <si>
    <t>จัดซื้อวัสดุกีฬาให้แก่ศูนย์กีฬาหมู่บ้าน</t>
  </si>
  <si>
    <t>ศูนย์กีฬาตำบล</t>
  </si>
  <si>
    <t>จัดทำโครงการป้องกันและลดอุบัติเหตุทาง</t>
  </si>
  <si>
    <t>ถนนในช่วงเทศกาลสำคัญโดยจัดตั้งจุดตรวจ</t>
  </si>
  <si>
    <t>และให้บริการประชาชน</t>
  </si>
  <si>
    <t>อาหารกลางวันเด็กนักเรียน</t>
  </si>
  <si>
    <t xml:space="preserve">จัดหาอาหารเสริมนมโรงเรียน </t>
  </si>
  <si>
    <t>สงเคราะห์เบี้ยยังชีพผู้สูงอายุ</t>
  </si>
  <si>
    <t>สนับสนุนอุปกรณ์กีฬาประจำหมู่บ้าน</t>
  </si>
  <si>
    <t>และตำบล</t>
  </si>
  <si>
    <t>เทศกาลสำคัญ</t>
  </si>
  <si>
    <t>ป้องกันและลดอุบัติเหตุทางถนนในช่วง</t>
  </si>
  <si>
    <t>สนับสนุนเงินสงเคราะห์ผู้ป่วยโรคเอดส์</t>
  </si>
  <si>
    <t>พ.ศ.2560</t>
  </si>
  <si>
    <t>กองช่าง</t>
  </si>
  <si>
    <t>สงกรานต์</t>
  </si>
  <si>
    <t>โครงการสนับสนุนค่าใช้จ่ายในการ</t>
  </si>
  <si>
    <t>บริหารสถานศึกษา</t>
  </si>
  <si>
    <t>อาหารกลางวัน สื่อการเรียนการสอนรายหัว</t>
  </si>
  <si>
    <t>ศูนย์พัฒนา</t>
  </si>
  <si>
    <t>เด็กเล็ก</t>
  </si>
  <si>
    <t>บ้านกร่างทอง,</t>
  </si>
  <si>
    <t>สนับสนุนอาหารกลางวันสำหรับเด็กนักเรียน</t>
  </si>
  <si>
    <t>โรงเรียนสังกัด สพฐ.</t>
  </si>
  <si>
    <t>ศูนย์พัฒนาเด็กเล็ก</t>
  </si>
  <si>
    <t>สงเคราะห์ช่วยเหลือผู้ประสบภัย</t>
  </si>
  <si>
    <t>สำรองร่าย</t>
  </si>
  <si>
    <t>โครงการอบรมการจัดทำแผนชุมชน</t>
  </si>
  <si>
    <t>อบรมการจัดทำแผนชุมชน</t>
  </si>
  <si>
    <t>โครงการจัดเก็บข้อมูลพื้นฐานตำบล</t>
  </si>
  <si>
    <t>เพื่อจัดเก็บข้อมูลพื้นฐานตำบล</t>
  </si>
  <si>
    <t>โครงการจัดทำแผนที่ภาษีและ</t>
  </si>
  <si>
    <t>ทะเบียนทรัพย์สิน</t>
  </si>
  <si>
    <t>เพื่อจัดทำแผนที่ภาษีและทะเบียนทรัพย์สิน</t>
  </si>
  <si>
    <t>กองคลัง</t>
  </si>
  <si>
    <t>โครงการศูนย์รวมข้อมูลข่าวสารการซื้อ</t>
  </si>
  <si>
    <t>การจ้างของ อปท. ระดับอำเภอ</t>
  </si>
  <si>
    <t>ศูนย์ข้อมูล</t>
  </si>
  <si>
    <t>ข่าวสาร อำเภอ</t>
  </si>
  <si>
    <t>ท่าม่วง</t>
  </si>
  <si>
    <t>การจัดงานราชพิธี วันสำคัญของชาติ</t>
  </si>
  <si>
    <t>โครงการอบรมและศึกษาดูงานเพื่อ</t>
  </si>
  <si>
    <t>การพัฒนาท้องถิ่น</t>
  </si>
  <si>
    <t>โครงการฝึกอบรมและทบทวนเพิ่ม</t>
  </si>
  <si>
    <t>ทักษะการปฏิบัติงานของ อปพร.</t>
  </si>
  <si>
    <t>เพื่อจ่ายเป็นค่าฝึกอบรมและทบทวนเพิ่ม</t>
  </si>
  <si>
    <t>โครงการพัฒนาเสริมสร้างความรู้</t>
  </si>
  <si>
    <t>1.1 แผนงานเคหะและชุมชน</t>
  </si>
  <si>
    <t>แบบ ผด.02</t>
  </si>
  <si>
    <t>2.1 แผนงานสร้างความเข้มแข็งของชุมชน</t>
  </si>
  <si>
    <t>3.1 แผนงานการศาสนาวัฒนธรรม และนันทนาการ</t>
  </si>
  <si>
    <t>3.2 แผนงานสร้างความเข้มแข็งของชุมชน</t>
  </si>
  <si>
    <t>3.3 แผนงานการศึกษา</t>
  </si>
  <si>
    <t>4.1 แผนงาน</t>
  </si>
  <si>
    <t>5.1 แผนงานสร้างความเข็มแข็งของชุมชน</t>
  </si>
  <si>
    <t>5.2 แผนงานบริหารงานทั่วไป</t>
  </si>
  <si>
    <t xml:space="preserve">เพื่อจัดซื้อพวงมาลา </t>
  </si>
  <si>
    <t>1.2 แผนงานสร้างความเข้มแข็งของชุมชน</t>
  </si>
  <si>
    <t>1.2 แผนงานสร้างความเข็มแข็งของชุมชน</t>
  </si>
  <si>
    <t>แบบ ผด.01</t>
  </si>
  <si>
    <t>2.1 แผนงานสร้างความเข็มแข็งของชุมชน</t>
  </si>
  <si>
    <t>5.1 แผนงานสร้างความเข้มแข็งของชุมชน</t>
  </si>
  <si>
    <t>สำนักปลัด / กองคลัง</t>
  </si>
  <si>
    <t>6.1 แผนงานสร้างความเข้มแข็งของชุมชน</t>
  </si>
  <si>
    <t>6.2 แผนงานการรักษาความสงบภายใน</t>
  </si>
  <si>
    <t>3.4 แผนงานสาธารณสุข</t>
  </si>
  <si>
    <t>3.5 แผนงานงบกลาง</t>
  </si>
  <si>
    <t>พ.ศ.2561</t>
  </si>
  <si>
    <t>แผนการดำเนินงาน  ประจำปีงบประมาณ พ.ศ.2561</t>
  </si>
  <si>
    <t>โครงการเรียนรู้โลกกว้าง</t>
  </si>
  <si>
    <t xml:space="preserve">ค่าใช้จ่ายในโครงการเรียนรู้โลกกว้าง </t>
  </si>
  <si>
    <t>สำหรับศูนย์เด็กเล็กในอบต.</t>
  </si>
  <si>
    <t>โครงการจัดทำแผนพัฒนาท้องถิ่น</t>
  </si>
  <si>
    <t>เพื่อเป็นค่าใช้จ่ายตามโครงการฯ</t>
  </si>
  <si>
    <t>โครงการพัฒนาศักยภาพชมรมผู้สูงอายุ</t>
  </si>
  <si>
    <t xml:space="preserve">    ผู้สูงอายุจำนวน 50 คน</t>
  </si>
  <si>
    <t>โครงการพัฒนาศักยภาพและส่งสริม</t>
  </si>
  <si>
    <t>บทบาทสตรี</t>
  </si>
  <si>
    <t>เพื่อเป็นค่าใช้จ่ายตามโครงการ</t>
  </si>
  <si>
    <t>โครงการวันผู้สูงอายุและครอบครัว</t>
  </si>
  <si>
    <t>โครงการส่งเสริมสนับสนุนการจัดทำ</t>
  </si>
  <si>
    <t>แผนชุมชนแบบบูรณาการ</t>
  </si>
  <si>
    <t>โครงการส่งเสริมการเรียนรู้ตามหลัก</t>
  </si>
  <si>
    <t>ปรัชญาเศรษฐกิจพอเพียง</t>
  </si>
  <si>
    <t>โครงการสภาเด็กและเยาวชนกับการ</t>
  </si>
  <si>
    <t>เสริมสร้างความเข้มแข้งของชุมชน</t>
  </si>
  <si>
    <t>โครงการอบรมการทำน้ำยาล้างจาน</t>
  </si>
  <si>
    <t>โครงการจ้างนักเรียน นักศึกษาปฏิบัติ</t>
  </si>
  <si>
    <t>งานในช่วงปิดภาคเรียน</t>
  </si>
  <si>
    <t>เพื่อเป็นค่าใช้จ่ายในโครงการ</t>
  </si>
  <si>
    <t>โครงการอบรมเสริมสร้างความรู้</t>
  </si>
  <si>
    <t>ทันภัยยาเสพติด</t>
  </si>
  <si>
    <t>โครงการแข่งขันกีฬาต้านยาเสพติด</t>
  </si>
  <si>
    <t>เพื่อใช้จ่ายตามโครงการเข่งขันกีฬา</t>
  </si>
  <si>
    <t>ต้านยาเสพติด</t>
  </si>
  <si>
    <t>โครงการปกป้องสถาบัน</t>
  </si>
  <si>
    <t>เพื่อใช้จ่ายตามโครงการปกป้องสถาบัน</t>
  </si>
  <si>
    <t>โครงการสืบสานประเพณีลอยกระทง</t>
  </si>
  <si>
    <t>เพื่อเป็นค่าใช้จ่ายโครงการสืบสานประเพณี</t>
  </si>
  <si>
    <t>ลอยกระทง</t>
  </si>
  <si>
    <r>
      <t xml:space="preserve"> </t>
    </r>
    <r>
      <rPr>
        <sz val="14"/>
        <rFont val="TH SarabunIT๙"/>
        <family val="2"/>
      </rPr>
      <t>สำนักปลัด</t>
    </r>
  </si>
  <si>
    <t>โครงการสืบสานประเพณีสงกรานต์</t>
  </si>
  <si>
    <t>โครงการแห่เทียนพรรษา</t>
  </si>
  <si>
    <t>แห่เทียนพรรษา</t>
  </si>
  <si>
    <r>
      <t>เ</t>
    </r>
    <r>
      <rPr>
        <sz val="14"/>
        <rFont val="TH SarabunIT๙"/>
        <family val="2"/>
      </rPr>
      <t>ขต อบต.ทุ่งทอง</t>
    </r>
  </si>
  <si>
    <t>อุดหนุนโครงการพระนเรศวรมหาราช</t>
  </si>
  <si>
    <t>อุอดหนุนโครงการพระนเรศวรมาหราช</t>
  </si>
  <si>
    <t>โครงการป้องกันไข้เลือดออก</t>
  </si>
  <si>
    <t>เพื่อจ่ายเป็นค่าโครงการป้องกันไข้เลือดออก</t>
  </si>
  <si>
    <t>โครงการฝึกอบรมการบริหารจัดการ</t>
  </si>
  <si>
    <t>ขยะต้นทาง</t>
  </si>
  <si>
    <t>โครงการสัตว์ปลอดโลก คนปลอดภัย</t>
  </si>
  <si>
    <t xml:space="preserve">จากโรคพิษสุนัขบ้า </t>
  </si>
  <si>
    <t>เพื่อจ่ายเป็นค่าโครงการอบรมการบริหาร</t>
  </si>
  <si>
    <t>เพื่อจ่ายเป็นค่าโครงการสัตว์ปลอดโรค</t>
  </si>
  <si>
    <t>คนปลอดภัยจากโรคพิษสุนัขบ้า</t>
  </si>
  <si>
    <t>โครงการอาหารสะอาด รสชาติอร่อย</t>
  </si>
  <si>
    <t>เพื่อจ่ายเป็นค่าโครงการอาหารสะอาด</t>
  </si>
  <si>
    <t>รสชาติอร่อย</t>
  </si>
  <si>
    <t>เกี่ยวกับสาธารณภัยเบื้องต้น</t>
  </si>
  <si>
    <t>เพื่ออบรมให้ความรู้เกี่ยวกับสาธารณภัย</t>
  </si>
  <si>
    <t>เบื้องต้น</t>
  </si>
  <si>
    <t>โครงการรถบรรทุกน้ำอเนกประสงค์</t>
  </si>
  <si>
    <t>ความจุไม่เกิน 12000 ลิตร</t>
  </si>
  <si>
    <t>จัดซื้อรถบรรทุกน้ำ</t>
  </si>
  <si>
    <t xml:space="preserve"> </t>
  </si>
  <si>
    <t>โครงการติดตั้งกล้องโทรทัศน์วงจรปิด</t>
  </si>
  <si>
    <t xml:space="preserve">ภายในหมู่บ้าน หมู่ที่ 2 </t>
  </si>
  <si>
    <t>เพื่อจ่ายเป็นค่าติดตั้งกล้องวงจรปิดชนิดเครื่อ</t>
  </si>
  <si>
    <t>ข่าย แบบปรับปรุงมุมมองสำหรับติดตั้งภายนอก</t>
  </si>
  <si>
    <t>หมู่ 2</t>
  </si>
  <si>
    <t>โครงการอนุรักษ์ทรัพยากรน้ำและป่า</t>
  </si>
  <si>
    <t>เพื่อจ่ายตามโครงการอนุรักษ์ทรัพยากร</t>
  </si>
  <si>
    <t>น้ำและป่า</t>
  </si>
  <si>
    <t>เขตอบต.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</si>
</sst>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R&quot;\ #,##0;&quot;R&quot;\ \-#,##0"/>
    <numFmt numFmtId="188" formatCode="&quot;R&quot;\ #,##0;[Red]&quot;R&quot;\ \-#,##0"/>
    <numFmt numFmtId="189" formatCode="&quot;R&quot;\ #,##0.00;&quot;R&quot;\ \-#,##0.00"/>
    <numFmt numFmtId="190" formatCode="&quot;R&quot;\ #,##0.00;[Red]&quot;R&quot;\ \-#,##0.00"/>
    <numFmt numFmtId="191" formatCode="_ &quot;R&quot;\ * #,##0_ ;_ &quot;R&quot;\ * \-#,##0_ ;_ &quot;R&quot;\ * &quot;-&quot;_ ;_ @_ "/>
    <numFmt numFmtId="192" formatCode="_ * #,##0_ ;_ * \-#,##0_ ;_ * &quot;-&quot;_ ;_ @_ "/>
    <numFmt numFmtId="193" formatCode="_ &quot;R&quot;\ * #,##0.00_ ;_ &quot;R&quot;\ * \-#,##0.00_ ;_ &quot;R&quot;\ * &quot;-&quot;??_ ;_ @_ "/>
    <numFmt numFmtId="194" formatCode="_ * #,##0.00_ ;_ * \-#,##0.00_ ;_ * &quot;-&quot;??_ ;_ @_ "/>
    <numFmt numFmtId="195" formatCode="t&quot;R&quot;#,##0_);\(t&quot;R&quot;#,##0\)"/>
    <numFmt numFmtId="196" formatCode="t&quot;R&quot;#,##0_);[Red]\(t&quot;R&quot;#,##0\)"/>
    <numFmt numFmtId="197" formatCode="t&quot;R&quot;#,##0.00_);\(t&quot;R&quot;#,##0.00\)"/>
    <numFmt numFmtId="198" formatCode="t&quot;R&quot;#,##0.00_);[Red]\(t&quot;R&quot;#,##0.00\)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0.0"/>
    <numFmt numFmtId="206" formatCode="#,##0.000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  <numFmt numFmtId="211" formatCode="_-* #,##0_-;\-* #,##0_-;_-* &quot;-&quot;??_-;_-@_-"/>
    <numFmt numFmtId="212" formatCode="#,##0_ ;\-#,##0\ "/>
    <numFmt numFmtId="213" formatCode="0.0000000000"/>
    <numFmt numFmtId="214" formatCode="0.00000000000"/>
    <numFmt numFmtId="215" formatCode="0.000000000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5"/>
      <name val="TH SarabunIT๙"/>
      <family val="2"/>
    </font>
    <font>
      <sz val="15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sz val="12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2" xfId="0" applyFont="1" applyBorder="1" applyAlignment="1">
      <alignment horizontal="left" indent="2"/>
    </xf>
    <xf numFmtId="0" fontId="7" fillId="0" borderId="12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1" xfId="0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left" indent="2"/>
    </xf>
    <xf numFmtId="0" fontId="7" fillId="0" borderId="10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 textRotation="90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212" fontId="9" fillId="0" borderId="10" xfId="33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textRotation="90"/>
    </xf>
    <xf numFmtId="0" fontId="8" fillId="0" borderId="17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 textRotation="90"/>
    </xf>
    <xf numFmtId="0" fontId="8" fillId="0" borderId="18" xfId="0" applyFont="1" applyBorder="1" applyAlignment="1">
      <alignment horizontal="center" vertical="center" textRotation="90"/>
    </xf>
    <xf numFmtId="0" fontId="9" fillId="0" borderId="11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left"/>
    </xf>
    <xf numFmtId="3" fontId="9" fillId="0" borderId="10" xfId="33" applyNumberFormat="1" applyFont="1" applyBorder="1" applyAlignment="1">
      <alignment horizontal="center"/>
    </xf>
    <xf numFmtId="3" fontId="9" fillId="0" borderId="12" xfId="33" applyNumberFormat="1" applyFont="1" applyBorder="1" applyAlignment="1">
      <alignment horizontal="center"/>
    </xf>
    <xf numFmtId="3" fontId="9" fillId="0" borderId="11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 textRotation="90"/>
    </xf>
    <xf numFmtId="0" fontId="9" fillId="0" borderId="0" xfId="0" applyFont="1" applyAlignment="1">
      <alignment horizontal="center"/>
    </xf>
    <xf numFmtId="0" fontId="8" fillId="0" borderId="22" xfId="0" applyFont="1" applyBorder="1" applyAlignment="1">
      <alignment horizontal="center"/>
    </xf>
    <xf numFmtId="0" fontId="9" fillId="0" borderId="18" xfId="0" applyFont="1" applyBorder="1" applyAlignment="1">
      <alignment/>
    </xf>
    <xf numFmtId="3" fontId="6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7" fillId="0" borderId="21" xfId="0" applyFont="1" applyBorder="1" applyAlignment="1">
      <alignment horizontal="left"/>
    </xf>
    <xf numFmtId="0" fontId="7" fillId="0" borderId="21" xfId="0" applyFont="1" applyBorder="1" applyAlignment="1">
      <alignment horizontal="center"/>
    </xf>
    <xf numFmtId="3" fontId="7" fillId="0" borderId="21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 textRotation="180"/>
    </xf>
    <xf numFmtId="0" fontId="7" fillId="0" borderId="0" xfId="0" applyFont="1" applyBorder="1" applyAlignment="1">
      <alignment horizontal="center" textRotation="180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 textRotation="180"/>
    </xf>
    <xf numFmtId="0" fontId="9" fillId="0" borderId="0" xfId="0" applyFont="1" applyBorder="1" applyAlignment="1">
      <alignment horizontal="center" vertical="center" textRotation="180"/>
    </xf>
    <xf numFmtId="3" fontId="8" fillId="0" borderId="23" xfId="33" applyNumberFormat="1" applyFont="1" applyBorder="1" applyAlignment="1">
      <alignment horizontal="center"/>
    </xf>
    <xf numFmtId="3" fontId="8" fillId="0" borderId="11" xfId="33" applyNumberFormat="1" applyFont="1" applyBorder="1" applyAlignment="1">
      <alignment horizontal="center"/>
    </xf>
    <xf numFmtId="3" fontId="8" fillId="0" borderId="0" xfId="33" applyNumberFormat="1" applyFont="1" applyBorder="1" applyAlignment="1">
      <alignment horizontal="center"/>
    </xf>
    <xf numFmtId="3" fontId="9" fillId="0" borderId="11" xfId="33" applyNumberFormat="1" applyFont="1" applyBorder="1" applyAlignment="1">
      <alignment horizontal="center"/>
    </xf>
    <xf numFmtId="3" fontId="8" fillId="0" borderId="12" xfId="33" applyNumberFormat="1" applyFont="1" applyBorder="1" applyAlignment="1">
      <alignment horizontal="center"/>
    </xf>
    <xf numFmtId="0" fontId="9" fillId="0" borderId="17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24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263</xdr:row>
      <xdr:rowOff>9525</xdr:rowOff>
    </xdr:from>
    <xdr:to>
      <xdr:col>18</xdr:col>
      <xdr:colOff>0</xdr:colOff>
      <xdr:row>263</xdr:row>
      <xdr:rowOff>9525</xdr:rowOff>
    </xdr:to>
    <xdr:sp>
      <xdr:nvSpPr>
        <xdr:cNvPr id="1" name="AutoShape 83"/>
        <xdr:cNvSpPr>
          <a:spLocks/>
        </xdr:cNvSpPr>
      </xdr:nvSpPr>
      <xdr:spPr>
        <a:xfrm>
          <a:off x="7772400" y="62969775"/>
          <a:ext cx="1809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302</xdr:row>
      <xdr:rowOff>161925</xdr:rowOff>
    </xdr:from>
    <xdr:to>
      <xdr:col>18</xdr:col>
      <xdr:colOff>0</xdr:colOff>
      <xdr:row>302</xdr:row>
      <xdr:rowOff>161925</xdr:rowOff>
    </xdr:to>
    <xdr:sp>
      <xdr:nvSpPr>
        <xdr:cNvPr id="2" name="AutoShape 92"/>
        <xdr:cNvSpPr>
          <a:spLocks/>
        </xdr:cNvSpPr>
      </xdr:nvSpPr>
      <xdr:spPr>
        <a:xfrm>
          <a:off x="7515225" y="69437250"/>
          <a:ext cx="2066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305</xdr:row>
      <xdr:rowOff>9525</xdr:rowOff>
    </xdr:from>
    <xdr:to>
      <xdr:col>18</xdr:col>
      <xdr:colOff>9525</xdr:colOff>
      <xdr:row>305</xdr:row>
      <xdr:rowOff>9525</xdr:rowOff>
    </xdr:to>
    <xdr:sp>
      <xdr:nvSpPr>
        <xdr:cNvPr id="3" name="AutoShape 93"/>
        <xdr:cNvSpPr>
          <a:spLocks/>
        </xdr:cNvSpPr>
      </xdr:nvSpPr>
      <xdr:spPr>
        <a:xfrm>
          <a:off x="6848475" y="69770625"/>
          <a:ext cx="2743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308</xdr:row>
      <xdr:rowOff>9525</xdr:rowOff>
    </xdr:from>
    <xdr:to>
      <xdr:col>18</xdr:col>
      <xdr:colOff>0</xdr:colOff>
      <xdr:row>308</xdr:row>
      <xdr:rowOff>9525</xdr:rowOff>
    </xdr:to>
    <xdr:sp>
      <xdr:nvSpPr>
        <xdr:cNvPr id="4" name="AutoShape 94"/>
        <xdr:cNvSpPr>
          <a:spLocks/>
        </xdr:cNvSpPr>
      </xdr:nvSpPr>
      <xdr:spPr>
        <a:xfrm>
          <a:off x="7515225" y="70256400"/>
          <a:ext cx="2066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325</xdr:row>
      <xdr:rowOff>9525</xdr:rowOff>
    </xdr:from>
    <xdr:to>
      <xdr:col>17</xdr:col>
      <xdr:colOff>219075</xdr:colOff>
      <xdr:row>325</xdr:row>
      <xdr:rowOff>9525</xdr:rowOff>
    </xdr:to>
    <xdr:sp>
      <xdr:nvSpPr>
        <xdr:cNvPr id="5" name="AutoShape 99"/>
        <xdr:cNvSpPr>
          <a:spLocks/>
        </xdr:cNvSpPr>
      </xdr:nvSpPr>
      <xdr:spPr>
        <a:xfrm>
          <a:off x="6838950" y="73009125"/>
          <a:ext cx="2733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327</xdr:row>
      <xdr:rowOff>0</xdr:rowOff>
    </xdr:from>
    <xdr:to>
      <xdr:col>18</xdr:col>
      <xdr:colOff>0</xdr:colOff>
      <xdr:row>327</xdr:row>
      <xdr:rowOff>0</xdr:rowOff>
    </xdr:to>
    <xdr:sp>
      <xdr:nvSpPr>
        <xdr:cNvPr id="6" name="AutoShape 100"/>
        <xdr:cNvSpPr>
          <a:spLocks/>
        </xdr:cNvSpPr>
      </xdr:nvSpPr>
      <xdr:spPr>
        <a:xfrm>
          <a:off x="6848475" y="73323450"/>
          <a:ext cx="2733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328</xdr:row>
      <xdr:rowOff>161925</xdr:rowOff>
    </xdr:from>
    <xdr:to>
      <xdr:col>17</xdr:col>
      <xdr:colOff>219075</xdr:colOff>
      <xdr:row>328</xdr:row>
      <xdr:rowOff>161925</xdr:rowOff>
    </xdr:to>
    <xdr:sp>
      <xdr:nvSpPr>
        <xdr:cNvPr id="7" name="AutoShape 106"/>
        <xdr:cNvSpPr>
          <a:spLocks/>
        </xdr:cNvSpPr>
      </xdr:nvSpPr>
      <xdr:spPr>
        <a:xfrm>
          <a:off x="6858000" y="73647300"/>
          <a:ext cx="2714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331</xdr:row>
      <xdr:rowOff>9525</xdr:rowOff>
    </xdr:from>
    <xdr:to>
      <xdr:col>17</xdr:col>
      <xdr:colOff>219075</xdr:colOff>
      <xdr:row>331</xdr:row>
      <xdr:rowOff>9525</xdr:rowOff>
    </xdr:to>
    <xdr:sp>
      <xdr:nvSpPr>
        <xdr:cNvPr id="8" name="AutoShape 107"/>
        <xdr:cNvSpPr>
          <a:spLocks/>
        </xdr:cNvSpPr>
      </xdr:nvSpPr>
      <xdr:spPr>
        <a:xfrm>
          <a:off x="6838950" y="73980675"/>
          <a:ext cx="2733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334</xdr:row>
      <xdr:rowOff>0</xdr:rowOff>
    </xdr:from>
    <xdr:to>
      <xdr:col>18</xdr:col>
      <xdr:colOff>0</xdr:colOff>
      <xdr:row>334</xdr:row>
      <xdr:rowOff>0</xdr:rowOff>
    </xdr:to>
    <xdr:sp>
      <xdr:nvSpPr>
        <xdr:cNvPr id="9" name="AutoShape 108"/>
        <xdr:cNvSpPr>
          <a:spLocks/>
        </xdr:cNvSpPr>
      </xdr:nvSpPr>
      <xdr:spPr>
        <a:xfrm>
          <a:off x="6848475" y="74456925"/>
          <a:ext cx="2733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337</xdr:row>
      <xdr:rowOff>0</xdr:rowOff>
    </xdr:from>
    <xdr:to>
      <xdr:col>17</xdr:col>
      <xdr:colOff>219075</xdr:colOff>
      <xdr:row>337</xdr:row>
      <xdr:rowOff>0</xdr:rowOff>
    </xdr:to>
    <xdr:sp>
      <xdr:nvSpPr>
        <xdr:cNvPr id="10" name="AutoShape 110"/>
        <xdr:cNvSpPr>
          <a:spLocks/>
        </xdr:cNvSpPr>
      </xdr:nvSpPr>
      <xdr:spPr>
        <a:xfrm>
          <a:off x="6858000" y="74942700"/>
          <a:ext cx="2714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340</xdr:row>
      <xdr:rowOff>9525</xdr:rowOff>
    </xdr:from>
    <xdr:to>
      <xdr:col>17</xdr:col>
      <xdr:colOff>219075</xdr:colOff>
      <xdr:row>340</xdr:row>
      <xdr:rowOff>9525</xdr:rowOff>
    </xdr:to>
    <xdr:sp>
      <xdr:nvSpPr>
        <xdr:cNvPr id="11" name="AutoShape 111"/>
        <xdr:cNvSpPr>
          <a:spLocks/>
        </xdr:cNvSpPr>
      </xdr:nvSpPr>
      <xdr:spPr>
        <a:xfrm>
          <a:off x="6838950" y="75438000"/>
          <a:ext cx="2733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354</xdr:row>
      <xdr:rowOff>0</xdr:rowOff>
    </xdr:from>
    <xdr:to>
      <xdr:col>18</xdr:col>
      <xdr:colOff>0</xdr:colOff>
      <xdr:row>354</xdr:row>
      <xdr:rowOff>0</xdr:rowOff>
    </xdr:to>
    <xdr:sp>
      <xdr:nvSpPr>
        <xdr:cNvPr id="12" name="AutoShape 112"/>
        <xdr:cNvSpPr>
          <a:spLocks/>
        </xdr:cNvSpPr>
      </xdr:nvSpPr>
      <xdr:spPr>
        <a:xfrm>
          <a:off x="6848475" y="77695425"/>
          <a:ext cx="2733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356</xdr:row>
      <xdr:rowOff>0</xdr:rowOff>
    </xdr:from>
    <xdr:to>
      <xdr:col>18</xdr:col>
      <xdr:colOff>0</xdr:colOff>
      <xdr:row>356</xdr:row>
      <xdr:rowOff>0</xdr:rowOff>
    </xdr:to>
    <xdr:sp>
      <xdr:nvSpPr>
        <xdr:cNvPr id="13" name="AutoShape 113"/>
        <xdr:cNvSpPr>
          <a:spLocks/>
        </xdr:cNvSpPr>
      </xdr:nvSpPr>
      <xdr:spPr>
        <a:xfrm>
          <a:off x="6848475" y="78019275"/>
          <a:ext cx="2733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364</xdr:row>
      <xdr:rowOff>161925</xdr:rowOff>
    </xdr:from>
    <xdr:to>
      <xdr:col>9</xdr:col>
      <xdr:colOff>9525</xdr:colOff>
      <xdr:row>364</xdr:row>
      <xdr:rowOff>161925</xdr:rowOff>
    </xdr:to>
    <xdr:sp>
      <xdr:nvSpPr>
        <xdr:cNvPr id="14" name="AutoShape 114"/>
        <xdr:cNvSpPr>
          <a:spLocks/>
        </xdr:cNvSpPr>
      </xdr:nvSpPr>
      <xdr:spPr>
        <a:xfrm>
          <a:off x="7296150" y="79476600"/>
          <a:ext cx="238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348</xdr:row>
      <xdr:rowOff>0</xdr:rowOff>
    </xdr:from>
    <xdr:to>
      <xdr:col>18</xdr:col>
      <xdr:colOff>0</xdr:colOff>
      <xdr:row>348</xdr:row>
      <xdr:rowOff>9525</xdr:rowOff>
    </xdr:to>
    <xdr:sp>
      <xdr:nvSpPr>
        <xdr:cNvPr id="15" name="AutoShape 118"/>
        <xdr:cNvSpPr>
          <a:spLocks/>
        </xdr:cNvSpPr>
      </xdr:nvSpPr>
      <xdr:spPr>
        <a:xfrm flipV="1">
          <a:off x="6848475" y="76723875"/>
          <a:ext cx="27336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365</xdr:row>
      <xdr:rowOff>9525</xdr:rowOff>
    </xdr:from>
    <xdr:to>
      <xdr:col>15</xdr:col>
      <xdr:colOff>0</xdr:colOff>
      <xdr:row>365</xdr:row>
      <xdr:rowOff>9525</xdr:rowOff>
    </xdr:to>
    <xdr:sp>
      <xdr:nvSpPr>
        <xdr:cNvPr id="16" name="AutoShape 119"/>
        <xdr:cNvSpPr>
          <a:spLocks/>
        </xdr:cNvSpPr>
      </xdr:nvSpPr>
      <xdr:spPr>
        <a:xfrm>
          <a:off x="8677275" y="79486125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378</xdr:row>
      <xdr:rowOff>161925</xdr:rowOff>
    </xdr:from>
    <xdr:to>
      <xdr:col>18</xdr:col>
      <xdr:colOff>28575</xdr:colOff>
      <xdr:row>379</xdr:row>
      <xdr:rowOff>9525</xdr:rowOff>
    </xdr:to>
    <xdr:sp>
      <xdr:nvSpPr>
        <xdr:cNvPr id="17" name="AutoShape 120"/>
        <xdr:cNvSpPr>
          <a:spLocks/>
        </xdr:cNvSpPr>
      </xdr:nvSpPr>
      <xdr:spPr>
        <a:xfrm>
          <a:off x="6838950" y="81743550"/>
          <a:ext cx="27717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260</xdr:row>
      <xdr:rowOff>9525</xdr:rowOff>
    </xdr:from>
    <xdr:to>
      <xdr:col>10</xdr:col>
      <xdr:colOff>28575</xdr:colOff>
      <xdr:row>260</xdr:row>
      <xdr:rowOff>9525</xdr:rowOff>
    </xdr:to>
    <xdr:sp>
      <xdr:nvSpPr>
        <xdr:cNvPr id="18" name="AutoShape 130"/>
        <xdr:cNvSpPr>
          <a:spLocks/>
        </xdr:cNvSpPr>
      </xdr:nvSpPr>
      <xdr:spPr>
        <a:xfrm>
          <a:off x="7229475" y="62484000"/>
          <a:ext cx="552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311</xdr:row>
      <xdr:rowOff>0</xdr:rowOff>
    </xdr:from>
    <xdr:to>
      <xdr:col>8</xdr:col>
      <xdr:colOff>219075</xdr:colOff>
      <xdr:row>311</xdr:row>
      <xdr:rowOff>9525</xdr:rowOff>
    </xdr:to>
    <xdr:sp>
      <xdr:nvSpPr>
        <xdr:cNvPr id="19" name="AutoShape 131"/>
        <xdr:cNvSpPr>
          <a:spLocks/>
        </xdr:cNvSpPr>
      </xdr:nvSpPr>
      <xdr:spPr>
        <a:xfrm>
          <a:off x="7067550" y="70732650"/>
          <a:ext cx="4476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358</xdr:row>
      <xdr:rowOff>9525</xdr:rowOff>
    </xdr:from>
    <xdr:to>
      <xdr:col>18</xdr:col>
      <xdr:colOff>19050</xdr:colOff>
      <xdr:row>358</xdr:row>
      <xdr:rowOff>9525</xdr:rowOff>
    </xdr:to>
    <xdr:sp>
      <xdr:nvSpPr>
        <xdr:cNvPr id="20" name="AutoShape 137"/>
        <xdr:cNvSpPr>
          <a:spLocks/>
        </xdr:cNvSpPr>
      </xdr:nvSpPr>
      <xdr:spPr>
        <a:xfrm>
          <a:off x="6867525" y="78352650"/>
          <a:ext cx="2733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38</xdr:row>
      <xdr:rowOff>219075</xdr:rowOff>
    </xdr:from>
    <xdr:to>
      <xdr:col>17</xdr:col>
      <xdr:colOff>152400</xdr:colOff>
      <xdr:row>39</xdr:row>
      <xdr:rowOff>0</xdr:rowOff>
    </xdr:to>
    <xdr:sp>
      <xdr:nvSpPr>
        <xdr:cNvPr id="21" name="AutoShape 185"/>
        <xdr:cNvSpPr>
          <a:spLocks/>
        </xdr:cNvSpPr>
      </xdr:nvSpPr>
      <xdr:spPr>
        <a:xfrm flipV="1">
          <a:off x="7477125" y="9820275"/>
          <a:ext cx="202882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40</xdr:row>
      <xdr:rowOff>238125</xdr:rowOff>
    </xdr:from>
    <xdr:to>
      <xdr:col>17</xdr:col>
      <xdr:colOff>200025</xdr:colOff>
      <xdr:row>40</xdr:row>
      <xdr:rowOff>238125</xdr:rowOff>
    </xdr:to>
    <xdr:sp>
      <xdr:nvSpPr>
        <xdr:cNvPr id="22" name="AutoShape 186"/>
        <xdr:cNvSpPr>
          <a:spLocks/>
        </xdr:cNvSpPr>
      </xdr:nvSpPr>
      <xdr:spPr>
        <a:xfrm>
          <a:off x="7534275" y="10315575"/>
          <a:ext cx="2019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43</xdr:row>
      <xdr:rowOff>9525</xdr:rowOff>
    </xdr:from>
    <xdr:to>
      <xdr:col>17</xdr:col>
      <xdr:colOff>209550</xdr:colOff>
      <xdr:row>43</xdr:row>
      <xdr:rowOff>9525</xdr:rowOff>
    </xdr:to>
    <xdr:sp>
      <xdr:nvSpPr>
        <xdr:cNvPr id="23" name="AutoShape 187"/>
        <xdr:cNvSpPr>
          <a:spLocks/>
        </xdr:cNvSpPr>
      </xdr:nvSpPr>
      <xdr:spPr>
        <a:xfrm>
          <a:off x="7543800" y="10801350"/>
          <a:ext cx="2019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63</xdr:row>
      <xdr:rowOff>238125</xdr:rowOff>
    </xdr:from>
    <xdr:to>
      <xdr:col>13</xdr:col>
      <xdr:colOff>9525</xdr:colOff>
      <xdr:row>63</xdr:row>
      <xdr:rowOff>238125</xdr:rowOff>
    </xdr:to>
    <xdr:sp>
      <xdr:nvSpPr>
        <xdr:cNvPr id="24" name="AutoShape 191"/>
        <xdr:cNvSpPr>
          <a:spLocks/>
        </xdr:cNvSpPr>
      </xdr:nvSpPr>
      <xdr:spPr>
        <a:xfrm>
          <a:off x="8210550" y="15897225"/>
          <a:ext cx="238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53</xdr:row>
      <xdr:rowOff>0</xdr:rowOff>
    </xdr:from>
    <xdr:to>
      <xdr:col>17</xdr:col>
      <xdr:colOff>200025</xdr:colOff>
      <xdr:row>53</xdr:row>
      <xdr:rowOff>9525</xdr:rowOff>
    </xdr:to>
    <xdr:sp>
      <xdr:nvSpPr>
        <xdr:cNvPr id="25" name="AutoShape 192"/>
        <xdr:cNvSpPr>
          <a:spLocks/>
        </xdr:cNvSpPr>
      </xdr:nvSpPr>
      <xdr:spPr>
        <a:xfrm>
          <a:off x="7534275" y="13173075"/>
          <a:ext cx="20193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349</xdr:row>
      <xdr:rowOff>161925</xdr:rowOff>
    </xdr:from>
    <xdr:to>
      <xdr:col>18</xdr:col>
      <xdr:colOff>0</xdr:colOff>
      <xdr:row>350</xdr:row>
      <xdr:rowOff>0</xdr:rowOff>
    </xdr:to>
    <xdr:sp>
      <xdr:nvSpPr>
        <xdr:cNvPr id="26" name="AutoShape 206"/>
        <xdr:cNvSpPr>
          <a:spLocks/>
        </xdr:cNvSpPr>
      </xdr:nvSpPr>
      <xdr:spPr>
        <a:xfrm flipV="1">
          <a:off x="6848475" y="77047725"/>
          <a:ext cx="2733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351</xdr:row>
      <xdr:rowOff>161925</xdr:rowOff>
    </xdr:from>
    <xdr:to>
      <xdr:col>17</xdr:col>
      <xdr:colOff>209550</xdr:colOff>
      <xdr:row>352</xdr:row>
      <xdr:rowOff>0</xdr:rowOff>
    </xdr:to>
    <xdr:sp>
      <xdr:nvSpPr>
        <xdr:cNvPr id="27" name="AutoShape 207"/>
        <xdr:cNvSpPr>
          <a:spLocks/>
        </xdr:cNvSpPr>
      </xdr:nvSpPr>
      <xdr:spPr>
        <a:xfrm flipV="1">
          <a:off x="6838950" y="77371575"/>
          <a:ext cx="2724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313</xdr:row>
      <xdr:rowOff>0</xdr:rowOff>
    </xdr:from>
    <xdr:to>
      <xdr:col>17</xdr:col>
      <xdr:colOff>209550</xdr:colOff>
      <xdr:row>313</xdr:row>
      <xdr:rowOff>0</xdr:rowOff>
    </xdr:to>
    <xdr:sp>
      <xdr:nvSpPr>
        <xdr:cNvPr id="28" name="Line 212"/>
        <xdr:cNvSpPr>
          <a:spLocks/>
        </xdr:cNvSpPr>
      </xdr:nvSpPr>
      <xdr:spPr>
        <a:xfrm>
          <a:off x="6858000" y="71056500"/>
          <a:ext cx="2705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301</xdr:row>
      <xdr:rowOff>9525</xdr:rowOff>
    </xdr:from>
    <xdr:to>
      <xdr:col>17</xdr:col>
      <xdr:colOff>209550</xdr:colOff>
      <xdr:row>301</xdr:row>
      <xdr:rowOff>9525</xdr:rowOff>
    </xdr:to>
    <xdr:sp>
      <xdr:nvSpPr>
        <xdr:cNvPr id="29" name="Line 213"/>
        <xdr:cNvSpPr>
          <a:spLocks/>
        </xdr:cNvSpPr>
      </xdr:nvSpPr>
      <xdr:spPr>
        <a:xfrm>
          <a:off x="6858000" y="69122925"/>
          <a:ext cx="2705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299</xdr:row>
      <xdr:rowOff>9525</xdr:rowOff>
    </xdr:from>
    <xdr:to>
      <xdr:col>13</xdr:col>
      <xdr:colOff>9525</xdr:colOff>
      <xdr:row>299</xdr:row>
      <xdr:rowOff>9525</xdr:rowOff>
    </xdr:to>
    <xdr:sp>
      <xdr:nvSpPr>
        <xdr:cNvPr id="30" name="Line 214"/>
        <xdr:cNvSpPr>
          <a:spLocks/>
        </xdr:cNvSpPr>
      </xdr:nvSpPr>
      <xdr:spPr>
        <a:xfrm>
          <a:off x="7553325" y="6879907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323</xdr:row>
      <xdr:rowOff>0</xdr:rowOff>
    </xdr:from>
    <xdr:to>
      <xdr:col>10</xdr:col>
      <xdr:colOff>219075</xdr:colOff>
      <xdr:row>323</xdr:row>
      <xdr:rowOff>0</xdr:rowOff>
    </xdr:to>
    <xdr:sp>
      <xdr:nvSpPr>
        <xdr:cNvPr id="31" name="Line 225"/>
        <xdr:cNvSpPr>
          <a:spLocks/>
        </xdr:cNvSpPr>
      </xdr:nvSpPr>
      <xdr:spPr>
        <a:xfrm>
          <a:off x="7524750" y="726757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367</xdr:row>
      <xdr:rowOff>9525</xdr:rowOff>
    </xdr:from>
    <xdr:to>
      <xdr:col>17</xdr:col>
      <xdr:colOff>209550</xdr:colOff>
      <xdr:row>367</xdr:row>
      <xdr:rowOff>9525</xdr:rowOff>
    </xdr:to>
    <xdr:sp>
      <xdr:nvSpPr>
        <xdr:cNvPr id="32" name="Line 226"/>
        <xdr:cNvSpPr>
          <a:spLocks/>
        </xdr:cNvSpPr>
      </xdr:nvSpPr>
      <xdr:spPr>
        <a:xfrm>
          <a:off x="7534275" y="79809975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374</xdr:row>
      <xdr:rowOff>9525</xdr:rowOff>
    </xdr:from>
    <xdr:to>
      <xdr:col>14</xdr:col>
      <xdr:colOff>219075</xdr:colOff>
      <xdr:row>374</xdr:row>
      <xdr:rowOff>9525</xdr:rowOff>
    </xdr:to>
    <xdr:sp>
      <xdr:nvSpPr>
        <xdr:cNvPr id="33" name="Line 227"/>
        <xdr:cNvSpPr>
          <a:spLocks/>
        </xdr:cNvSpPr>
      </xdr:nvSpPr>
      <xdr:spPr>
        <a:xfrm>
          <a:off x="8229600" y="809434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376</xdr:row>
      <xdr:rowOff>9525</xdr:rowOff>
    </xdr:from>
    <xdr:to>
      <xdr:col>17</xdr:col>
      <xdr:colOff>209550</xdr:colOff>
      <xdr:row>376</xdr:row>
      <xdr:rowOff>9525</xdr:rowOff>
    </xdr:to>
    <xdr:sp>
      <xdr:nvSpPr>
        <xdr:cNvPr id="34" name="Line 228"/>
        <xdr:cNvSpPr>
          <a:spLocks/>
        </xdr:cNvSpPr>
      </xdr:nvSpPr>
      <xdr:spPr>
        <a:xfrm>
          <a:off x="8686800" y="812673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381</xdr:row>
      <xdr:rowOff>9525</xdr:rowOff>
    </xdr:from>
    <xdr:to>
      <xdr:col>17</xdr:col>
      <xdr:colOff>209550</xdr:colOff>
      <xdr:row>381</xdr:row>
      <xdr:rowOff>9525</xdr:rowOff>
    </xdr:to>
    <xdr:sp>
      <xdr:nvSpPr>
        <xdr:cNvPr id="35" name="Line 229"/>
        <xdr:cNvSpPr>
          <a:spLocks/>
        </xdr:cNvSpPr>
      </xdr:nvSpPr>
      <xdr:spPr>
        <a:xfrm>
          <a:off x="7324725" y="82076925"/>
          <a:ext cx="2238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383</xdr:row>
      <xdr:rowOff>9525</xdr:rowOff>
    </xdr:from>
    <xdr:to>
      <xdr:col>9</xdr:col>
      <xdr:colOff>219075</xdr:colOff>
      <xdr:row>383</xdr:row>
      <xdr:rowOff>9525</xdr:rowOff>
    </xdr:to>
    <xdr:sp>
      <xdr:nvSpPr>
        <xdr:cNvPr id="36" name="Line 230"/>
        <xdr:cNvSpPr>
          <a:spLocks/>
        </xdr:cNvSpPr>
      </xdr:nvSpPr>
      <xdr:spPr>
        <a:xfrm>
          <a:off x="7324725" y="824007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383</xdr:row>
      <xdr:rowOff>9525</xdr:rowOff>
    </xdr:from>
    <xdr:to>
      <xdr:col>13</xdr:col>
      <xdr:colOff>0</xdr:colOff>
      <xdr:row>383</xdr:row>
      <xdr:rowOff>9525</xdr:rowOff>
    </xdr:to>
    <xdr:sp>
      <xdr:nvSpPr>
        <xdr:cNvPr id="37" name="Line 231"/>
        <xdr:cNvSpPr>
          <a:spLocks/>
        </xdr:cNvSpPr>
      </xdr:nvSpPr>
      <xdr:spPr>
        <a:xfrm>
          <a:off x="8239125" y="824007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386</xdr:row>
      <xdr:rowOff>9525</xdr:rowOff>
    </xdr:from>
    <xdr:to>
      <xdr:col>17</xdr:col>
      <xdr:colOff>190500</xdr:colOff>
      <xdr:row>386</xdr:row>
      <xdr:rowOff>9525</xdr:rowOff>
    </xdr:to>
    <xdr:sp>
      <xdr:nvSpPr>
        <xdr:cNvPr id="38" name="Line 232"/>
        <xdr:cNvSpPr>
          <a:spLocks/>
        </xdr:cNvSpPr>
      </xdr:nvSpPr>
      <xdr:spPr>
        <a:xfrm>
          <a:off x="7562850" y="828865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389</xdr:row>
      <xdr:rowOff>9525</xdr:rowOff>
    </xdr:from>
    <xdr:to>
      <xdr:col>13</xdr:col>
      <xdr:colOff>0</xdr:colOff>
      <xdr:row>389</xdr:row>
      <xdr:rowOff>9525</xdr:rowOff>
    </xdr:to>
    <xdr:sp>
      <xdr:nvSpPr>
        <xdr:cNvPr id="39" name="Line 233"/>
        <xdr:cNvSpPr>
          <a:spLocks/>
        </xdr:cNvSpPr>
      </xdr:nvSpPr>
      <xdr:spPr>
        <a:xfrm>
          <a:off x="7772400" y="833723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392</xdr:row>
      <xdr:rowOff>9525</xdr:rowOff>
    </xdr:from>
    <xdr:to>
      <xdr:col>17</xdr:col>
      <xdr:colOff>9525</xdr:colOff>
      <xdr:row>392</xdr:row>
      <xdr:rowOff>9525</xdr:rowOff>
    </xdr:to>
    <xdr:sp>
      <xdr:nvSpPr>
        <xdr:cNvPr id="40" name="Line 244"/>
        <xdr:cNvSpPr>
          <a:spLocks/>
        </xdr:cNvSpPr>
      </xdr:nvSpPr>
      <xdr:spPr>
        <a:xfrm>
          <a:off x="8696325" y="838581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18</xdr:col>
      <xdr:colOff>19050</xdr:colOff>
      <xdr:row>6</xdr:row>
      <xdr:rowOff>0</xdr:rowOff>
    </xdr:to>
    <xdr:sp>
      <xdr:nvSpPr>
        <xdr:cNvPr id="41" name="AutoShape 158"/>
        <xdr:cNvSpPr>
          <a:spLocks/>
        </xdr:cNvSpPr>
      </xdr:nvSpPr>
      <xdr:spPr>
        <a:xfrm>
          <a:off x="6838950" y="1752600"/>
          <a:ext cx="2762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35</xdr:row>
      <xdr:rowOff>9525</xdr:rowOff>
    </xdr:from>
    <xdr:to>
      <xdr:col>17</xdr:col>
      <xdr:colOff>219075</xdr:colOff>
      <xdr:row>35</xdr:row>
      <xdr:rowOff>9525</xdr:rowOff>
    </xdr:to>
    <xdr:sp>
      <xdr:nvSpPr>
        <xdr:cNvPr id="42" name="AutoShape 158"/>
        <xdr:cNvSpPr>
          <a:spLocks/>
        </xdr:cNvSpPr>
      </xdr:nvSpPr>
      <xdr:spPr>
        <a:xfrm flipV="1">
          <a:off x="7505700" y="8896350"/>
          <a:ext cx="2066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37</xdr:row>
      <xdr:rowOff>0</xdr:rowOff>
    </xdr:from>
    <xdr:to>
      <xdr:col>18</xdr:col>
      <xdr:colOff>0</xdr:colOff>
      <xdr:row>37</xdr:row>
      <xdr:rowOff>0</xdr:rowOff>
    </xdr:to>
    <xdr:sp>
      <xdr:nvSpPr>
        <xdr:cNvPr id="43" name="AutoShape 158"/>
        <xdr:cNvSpPr>
          <a:spLocks/>
        </xdr:cNvSpPr>
      </xdr:nvSpPr>
      <xdr:spPr>
        <a:xfrm flipV="1">
          <a:off x="7515225" y="9363075"/>
          <a:ext cx="2066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45</xdr:row>
      <xdr:rowOff>9525</xdr:rowOff>
    </xdr:from>
    <xdr:to>
      <xdr:col>17</xdr:col>
      <xdr:colOff>209550</xdr:colOff>
      <xdr:row>45</xdr:row>
      <xdr:rowOff>9525</xdr:rowOff>
    </xdr:to>
    <xdr:sp>
      <xdr:nvSpPr>
        <xdr:cNvPr id="44" name="AutoShape 187"/>
        <xdr:cNvSpPr>
          <a:spLocks/>
        </xdr:cNvSpPr>
      </xdr:nvSpPr>
      <xdr:spPr>
        <a:xfrm>
          <a:off x="7543800" y="11277600"/>
          <a:ext cx="2019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47</xdr:row>
      <xdr:rowOff>9525</xdr:rowOff>
    </xdr:from>
    <xdr:to>
      <xdr:col>17</xdr:col>
      <xdr:colOff>209550</xdr:colOff>
      <xdr:row>47</xdr:row>
      <xdr:rowOff>9525</xdr:rowOff>
    </xdr:to>
    <xdr:sp>
      <xdr:nvSpPr>
        <xdr:cNvPr id="45" name="AutoShape 187"/>
        <xdr:cNvSpPr>
          <a:spLocks/>
        </xdr:cNvSpPr>
      </xdr:nvSpPr>
      <xdr:spPr>
        <a:xfrm>
          <a:off x="7543800" y="11753850"/>
          <a:ext cx="2019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49</xdr:row>
      <xdr:rowOff>9525</xdr:rowOff>
    </xdr:from>
    <xdr:to>
      <xdr:col>17</xdr:col>
      <xdr:colOff>209550</xdr:colOff>
      <xdr:row>49</xdr:row>
      <xdr:rowOff>9525</xdr:rowOff>
    </xdr:to>
    <xdr:sp>
      <xdr:nvSpPr>
        <xdr:cNvPr id="46" name="AutoShape 187"/>
        <xdr:cNvSpPr>
          <a:spLocks/>
        </xdr:cNvSpPr>
      </xdr:nvSpPr>
      <xdr:spPr>
        <a:xfrm>
          <a:off x="7543800" y="12230100"/>
          <a:ext cx="2019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101</xdr:row>
      <xdr:rowOff>9525</xdr:rowOff>
    </xdr:from>
    <xdr:to>
      <xdr:col>10</xdr:col>
      <xdr:colOff>9525</xdr:colOff>
      <xdr:row>101</xdr:row>
      <xdr:rowOff>9525</xdr:rowOff>
    </xdr:to>
    <xdr:sp>
      <xdr:nvSpPr>
        <xdr:cNvPr id="47" name="AutoShape 191"/>
        <xdr:cNvSpPr>
          <a:spLocks/>
        </xdr:cNvSpPr>
      </xdr:nvSpPr>
      <xdr:spPr>
        <a:xfrm>
          <a:off x="7524750" y="25060275"/>
          <a:ext cx="238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676275</xdr:colOff>
      <xdr:row>91</xdr:row>
      <xdr:rowOff>0</xdr:rowOff>
    </xdr:from>
    <xdr:to>
      <xdr:col>17</xdr:col>
      <xdr:colOff>219075</xdr:colOff>
      <xdr:row>91</xdr:row>
      <xdr:rowOff>0</xdr:rowOff>
    </xdr:to>
    <xdr:sp>
      <xdr:nvSpPr>
        <xdr:cNvPr id="48" name="AutoShape 33"/>
        <xdr:cNvSpPr>
          <a:spLocks/>
        </xdr:cNvSpPr>
      </xdr:nvSpPr>
      <xdr:spPr>
        <a:xfrm flipV="1">
          <a:off x="6819900" y="22669500"/>
          <a:ext cx="2752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685800</xdr:colOff>
      <xdr:row>94</xdr:row>
      <xdr:rowOff>238125</xdr:rowOff>
    </xdr:from>
    <xdr:to>
      <xdr:col>18</xdr:col>
      <xdr:colOff>0</xdr:colOff>
      <xdr:row>94</xdr:row>
      <xdr:rowOff>238125</xdr:rowOff>
    </xdr:to>
    <xdr:sp>
      <xdr:nvSpPr>
        <xdr:cNvPr id="49" name="AutoShape 33"/>
        <xdr:cNvSpPr>
          <a:spLocks/>
        </xdr:cNvSpPr>
      </xdr:nvSpPr>
      <xdr:spPr>
        <a:xfrm flipV="1">
          <a:off x="6829425" y="23622000"/>
          <a:ext cx="2752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676275</xdr:colOff>
      <xdr:row>97</xdr:row>
      <xdr:rowOff>0</xdr:rowOff>
    </xdr:from>
    <xdr:to>
      <xdr:col>17</xdr:col>
      <xdr:colOff>219075</xdr:colOff>
      <xdr:row>97</xdr:row>
      <xdr:rowOff>0</xdr:rowOff>
    </xdr:to>
    <xdr:sp>
      <xdr:nvSpPr>
        <xdr:cNvPr id="50" name="AutoShape 33"/>
        <xdr:cNvSpPr>
          <a:spLocks/>
        </xdr:cNvSpPr>
      </xdr:nvSpPr>
      <xdr:spPr>
        <a:xfrm flipV="1">
          <a:off x="6819900" y="24098250"/>
          <a:ext cx="2752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98</xdr:row>
      <xdr:rowOff>238125</xdr:rowOff>
    </xdr:from>
    <xdr:to>
      <xdr:col>18</xdr:col>
      <xdr:colOff>9525</xdr:colOff>
      <xdr:row>98</xdr:row>
      <xdr:rowOff>238125</xdr:rowOff>
    </xdr:to>
    <xdr:sp>
      <xdr:nvSpPr>
        <xdr:cNvPr id="51" name="AutoShape 33"/>
        <xdr:cNvSpPr>
          <a:spLocks/>
        </xdr:cNvSpPr>
      </xdr:nvSpPr>
      <xdr:spPr>
        <a:xfrm flipV="1">
          <a:off x="6838950" y="24574500"/>
          <a:ext cx="2752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118</xdr:row>
      <xdr:rowOff>0</xdr:rowOff>
    </xdr:from>
    <xdr:to>
      <xdr:col>17</xdr:col>
      <xdr:colOff>219075</xdr:colOff>
      <xdr:row>118</xdr:row>
      <xdr:rowOff>0</xdr:rowOff>
    </xdr:to>
    <xdr:sp>
      <xdr:nvSpPr>
        <xdr:cNvPr id="52" name="AutoShape 33"/>
        <xdr:cNvSpPr>
          <a:spLocks/>
        </xdr:cNvSpPr>
      </xdr:nvSpPr>
      <xdr:spPr>
        <a:xfrm flipV="1">
          <a:off x="7534275" y="29441775"/>
          <a:ext cx="2038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120</xdr:row>
      <xdr:rowOff>0</xdr:rowOff>
    </xdr:from>
    <xdr:to>
      <xdr:col>17</xdr:col>
      <xdr:colOff>219075</xdr:colOff>
      <xdr:row>120</xdr:row>
      <xdr:rowOff>0</xdr:rowOff>
    </xdr:to>
    <xdr:sp>
      <xdr:nvSpPr>
        <xdr:cNvPr id="53" name="AutoShape 33"/>
        <xdr:cNvSpPr>
          <a:spLocks/>
        </xdr:cNvSpPr>
      </xdr:nvSpPr>
      <xdr:spPr>
        <a:xfrm flipV="1">
          <a:off x="7534275" y="29918025"/>
          <a:ext cx="2038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124</xdr:row>
      <xdr:rowOff>0</xdr:rowOff>
    </xdr:from>
    <xdr:to>
      <xdr:col>18</xdr:col>
      <xdr:colOff>9525</xdr:colOff>
      <xdr:row>124</xdr:row>
      <xdr:rowOff>0</xdr:rowOff>
    </xdr:to>
    <xdr:sp>
      <xdr:nvSpPr>
        <xdr:cNvPr id="54" name="AutoShape 33"/>
        <xdr:cNvSpPr>
          <a:spLocks/>
        </xdr:cNvSpPr>
      </xdr:nvSpPr>
      <xdr:spPr>
        <a:xfrm>
          <a:off x="6838950" y="30870525"/>
          <a:ext cx="2752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685800</xdr:colOff>
      <xdr:row>130</xdr:row>
      <xdr:rowOff>28575</xdr:rowOff>
    </xdr:from>
    <xdr:to>
      <xdr:col>18</xdr:col>
      <xdr:colOff>19050</xdr:colOff>
      <xdr:row>130</xdr:row>
      <xdr:rowOff>38100</xdr:rowOff>
    </xdr:to>
    <xdr:sp>
      <xdr:nvSpPr>
        <xdr:cNvPr id="55" name="AutoShape 33"/>
        <xdr:cNvSpPr>
          <a:spLocks/>
        </xdr:cNvSpPr>
      </xdr:nvSpPr>
      <xdr:spPr>
        <a:xfrm>
          <a:off x="6829425" y="32670750"/>
          <a:ext cx="27717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132</xdr:row>
      <xdr:rowOff>0</xdr:rowOff>
    </xdr:from>
    <xdr:to>
      <xdr:col>18</xdr:col>
      <xdr:colOff>28575</xdr:colOff>
      <xdr:row>132</xdr:row>
      <xdr:rowOff>9525</xdr:rowOff>
    </xdr:to>
    <xdr:sp>
      <xdr:nvSpPr>
        <xdr:cNvPr id="56" name="AutoShape 33"/>
        <xdr:cNvSpPr>
          <a:spLocks/>
        </xdr:cNvSpPr>
      </xdr:nvSpPr>
      <xdr:spPr>
        <a:xfrm>
          <a:off x="6838950" y="33118425"/>
          <a:ext cx="27717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685800</xdr:colOff>
      <xdr:row>134</xdr:row>
      <xdr:rowOff>0</xdr:rowOff>
    </xdr:from>
    <xdr:to>
      <xdr:col>18</xdr:col>
      <xdr:colOff>19050</xdr:colOff>
      <xdr:row>134</xdr:row>
      <xdr:rowOff>9525</xdr:rowOff>
    </xdr:to>
    <xdr:sp>
      <xdr:nvSpPr>
        <xdr:cNvPr id="57" name="AutoShape 33"/>
        <xdr:cNvSpPr>
          <a:spLocks/>
        </xdr:cNvSpPr>
      </xdr:nvSpPr>
      <xdr:spPr>
        <a:xfrm>
          <a:off x="6829425" y="33594675"/>
          <a:ext cx="27717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657225</xdr:colOff>
      <xdr:row>136</xdr:row>
      <xdr:rowOff>0</xdr:rowOff>
    </xdr:from>
    <xdr:to>
      <xdr:col>18</xdr:col>
      <xdr:colOff>28575</xdr:colOff>
      <xdr:row>136</xdr:row>
      <xdr:rowOff>0</xdr:rowOff>
    </xdr:to>
    <xdr:sp>
      <xdr:nvSpPr>
        <xdr:cNvPr id="58" name="AutoShape 33"/>
        <xdr:cNvSpPr>
          <a:spLocks/>
        </xdr:cNvSpPr>
      </xdr:nvSpPr>
      <xdr:spPr>
        <a:xfrm>
          <a:off x="6800850" y="34070925"/>
          <a:ext cx="2809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210</xdr:row>
      <xdr:rowOff>0</xdr:rowOff>
    </xdr:from>
    <xdr:to>
      <xdr:col>18</xdr:col>
      <xdr:colOff>9525</xdr:colOff>
      <xdr:row>210</xdr:row>
      <xdr:rowOff>0</xdr:rowOff>
    </xdr:to>
    <xdr:sp>
      <xdr:nvSpPr>
        <xdr:cNvPr id="59" name="AutoShape 64"/>
        <xdr:cNvSpPr>
          <a:spLocks/>
        </xdr:cNvSpPr>
      </xdr:nvSpPr>
      <xdr:spPr>
        <a:xfrm>
          <a:off x="7505700" y="53444775"/>
          <a:ext cx="2085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190500</xdr:colOff>
      <xdr:row>260</xdr:row>
      <xdr:rowOff>0</xdr:rowOff>
    </xdr:from>
    <xdr:to>
      <xdr:col>13</xdr:col>
      <xdr:colOff>28575</xdr:colOff>
      <xdr:row>260</xdr:row>
      <xdr:rowOff>9525</xdr:rowOff>
    </xdr:to>
    <xdr:sp>
      <xdr:nvSpPr>
        <xdr:cNvPr id="60" name="AutoShape 130"/>
        <xdr:cNvSpPr>
          <a:spLocks/>
        </xdr:cNvSpPr>
      </xdr:nvSpPr>
      <xdr:spPr>
        <a:xfrm>
          <a:off x="8172450" y="62474475"/>
          <a:ext cx="2952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266</xdr:row>
      <xdr:rowOff>9525</xdr:rowOff>
    </xdr:from>
    <xdr:to>
      <xdr:col>18</xdr:col>
      <xdr:colOff>0</xdr:colOff>
      <xdr:row>266</xdr:row>
      <xdr:rowOff>9525</xdr:rowOff>
    </xdr:to>
    <xdr:sp>
      <xdr:nvSpPr>
        <xdr:cNvPr id="61" name="AutoShape 83"/>
        <xdr:cNvSpPr>
          <a:spLocks/>
        </xdr:cNvSpPr>
      </xdr:nvSpPr>
      <xdr:spPr>
        <a:xfrm>
          <a:off x="7772400" y="63455550"/>
          <a:ext cx="1809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269</xdr:row>
      <xdr:rowOff>9525</xdr:rowOff>
    </xdr:from>
    <xdr:to>
      <xdr:col>18</xdr:col>
      <xdr:colOff>0</xdr:colOff>
      <xdr:row>269</xdr:row>
      <xdr:rowOff>9525</xdr:rowOff>
    </xdr:to>
    <xdr:sp>
      <xdr:nvSpPr>
        <xdr:cNvPr id="62" name="AutoShape 83"/>
        <xdr:cNvSpPr>
          <a:spLocks/>
        </xdr:cNvSpPr>
      </xdr:nvSpPr>
      <xdr:spPr>
        <a:xfrm>
          <a:off x="7772400" y="63941325"/>
          <a:ext cx="1809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272</xdr:row>
      <xdr:rowOff>9525</xdr:rowOff>
    </xdr:from>
    <xdr:to>
      <xdr:col>17</xdr:col>
      <xdr:colOff>219075</xdr:colOff>
      <xdr:row>272</xdr:row>
      <xdr:rowOff>9525</xdr:rowOff>
    </xdr:to>
    <xdr:sp>
      <xdr:nvSpPr>
        <xdr:cNvPr id="63" name="AutoShape 83"/>
        <xdr:cNvSpPr>
          <a:spLocks/>
        </xdr:cNvSpPr>
      </xdr:nvSpPr>
      <xdr:spPr>
        <a:xfrm>
          <a:off x="7762875" y="64427100"/>
          <a:ext cx="1809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66</xdr:row>
      <xdr:rowOff>19050</xdr:rowOff>
    </xdr:from>
    <xdr:to>
      <xdr:col>17</xdr:col>
      <xdr:colOff>200025</xdr:colOff>
      <xdr:row>66</xdr:row>
      <xdr:rowOff>19050</xdr:rowOff>
    </xdr:to>
    <xdr:sp>
      <xdr:nvSpPr>
        <xdr:cNvPr id="64" name="Line 218"/>
        <xdr:cNvSpPr>
          <a:spLocks/>
        </xdr:cNvSpPr>
      </xdr:nvSpPr>
      <xdr:spPr>
        <a:xfrm>
          <a:off x="7524750" y="16392525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76</xdr:row>
      <xdr:rowOff>9525</xdr:rowOff>
    </xdr:from>
    <xdr:to>
      <xdr:col>17</xdr:col>
      <xdr:colOff>209550</xdr:colOff>
      <xdr:row>76</xdr:row>
      <xdr:rowOff>9525</xdr:rowOff>
    </xdr:to>
    <xdr:sp>
      <xdr:nvSpPr>
        <xdr:cNvPr id="65" name="Line 218"/>
        <xdr:cNvSpPr>
          <a:spLocks/>
        </xdr:cNvSpPr>
      </xdr:nvSpPr>
      <xdr:spPr>
        <a:xfrm>
          <a:off x="7534275" y="18764250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175</xdr:row>
      <xdr:rowOff>228600</xdr:rowOff>
    </xdr:from>
    <xdr:to>
      <xdr:col>17</xdr:col>
      <xdr:colOff>200025</xdr:colOff>
      <xdr:row>175</xdr:row>
      <xdr:rowOff>228600</xdr:rowOff>
    </xdr:to>
    <xdr:sp>
      <xdr:nvSpPr>
        <xdr:cNvPr id="66" name="AutoShape 52"/>
        <xdr:cNvSpPr>
          <a:spLocks/>
        </xdr:cNvSpPr>
      </xdr:nvSpPr>
      <xdr:spPr>
        <a:xfrm>
          <a:off x="7524750" y="44272200"/>
          <a:ext cx="2028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178</xdr:row>
      <xdr:rowOff>9525</xdr:rowOff>
    </xdr:from>
    <xdr:to>
      <xdr:col>17</xdr:col>
      <xdr:colOff>209550</xdr:colOff>
      <xdr:row>178</xdr:row>
      <xdr:rowOff>9525</xdr:rowOff>
    </xdr:to>
    <xdr:sp>
      <xdr:nvSpPr>
        <xdr:cNvPr id="67" name="AutoShape 52"/>
        <xdr:cNvSpPr>
          <a:spLocks/>
        </xdr:cNvSpPr>
      </xdr:nvSpPr>
      <xdr:spPr>
        <a:xfrm>
          <a:off x="7534275" y="44767500"/>
          <a:ext cx="2028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184</xdr:row>
      <xdr:rowOff>9525</xdr:rowOff>
    </xdr:from>
    <xdr:to>
      <xdr:col>17</xdr:col>
      <xdr:colOff>200025</xdr:colOff>
      <xdr:row>184</xdr:row>
      <xdr:rowOff>9525</xdr:rowOff>
    </xdr:to>
    <xdr:sp>
      <xdr:nvSpPr>
        <xdr:cNvPr id="68" name="AutoShape 52"/>
        <xdr:cNvSpPr>
          <a:spLocks/>
        </xdr:cNvSpPr>
      </xdr:nvSpPr>
      <xdr:spPr>
        <a:xfrm>
          <a:off x="7524750" y="46539150"/>
          <a:ext cx="2028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676275</xdr:colOff>
      <xdr:row>186</xdr:row>
      <xdr:rowOff>0</xdr:rowOff>
    </xdr:from>
    <xdr:to>
      <xdr:col>18</xdr:col>
      <xdr:colOff>0</xdr:colOff>
      <xdr:row>186</xdr:row>
      <xdr:rowOff>0</xdr:rowOff>
    </xdr:to>
    <xdr:sp>
      <xdr:nvSpPr>
        <xdr:cNvPr id="69" name="AutoShape 52"/>
        <xdr:cNvSpPr>
          <a:spLocks/>
        </xdr:cNvSpPr>
      </xdr:nvSpPr>
      <xdr:spPr>
        <a:xfrm>
          <a:off x="6819900" y="47005875"/>
          <a:ext cx="2762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685800</xdr:colOff>
      <xdr:row>188</xdr:row>
      <xdr:rowOff>152400</xdr:rowOff>
    </xdr:from>
    <xdr:to>
      <xdr:col>7</xdr:col>
      <xdr:colOff>28575</xdr:colOff>
      <xdr:row>188</xdr:row>
      <xdr:rowOff>161925</xdr:rowOff>
    </xdr:to>
    <xdr:sp>
      <xdr:nvSpPr>
        <xdr:cNvPr id="70" name="AutoShape 52"/>
        <xdr:cNvSpPr>
          <a:spLocks/>
        </xdr:cNvSpPr>
      </xdr:nvSpPr>
      <xdr:spPr>
        <a:xfrm>
          <a:off x="6829425" y="47634525"/>
          <a:ext cx="266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190</xdr:row>
      <xdr:rowOff>9525</xdr:rowOff>
    </xdr:from>
    <xdr:to>
      <xdr:col>17</xdr:col>
      <xdr:colOff>209550</xdr:colOff>
      <xdr:row>190</xdr:row>
      <xdr:rowOff>9525</xdr:rowOff>
    </xdr:to>
    <xdr:sp>
      <xdr:nvSpPr>
        <xdr:cNvPr id="71" name="AutoShape 52"/>
        <xdr:cNvSpPr>
          <a:spLocks/>
        </xdr:cNvSpPr>
      </xdr:nvSpPr>
      <xdr:spPr>
        <a:xfrm>
          <a:off x="7534275" y="47967900"/>
          <a:ext cx="2028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207</xdr:row>
      <xdr:rowOff>9525</xdr:rowOff>
    </xdr:from>
    <xdr:to>
      <xdr:col>18</xdr:col>
      <xdr:colOff>28575</xdr:colOff>
      <xdr:row>207</xdr:row>
      <xdr:rowOff>9525</xdr:rowOff>
    </xdr:to>
    <xdr:sp>
      <xdr:nvSpPr>
        <xdr:cNvPr id="72" name="AutoShape 64"/>
        <xdr:cNvSpPr>
          <a:spLocks/>
        </xdr:cNvSpPr>
      </xdr:nvSpPr>
      <xdr:spPr>
        <a:xfrm>
          <a:off x="7524750" y="52739925"/>
          <a:ext cx="2085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199</xdr:row>
      <xdr:rowOff>0</xdr:rowOff>
    </xdr:from>
    <xdr:to>
      <xdr:col>10</xdr:col>
      <xdr:colOff>38100</xdr:colOff>
      <xdr:row>199</xdr:row>
      <xdr:rowOff>0</xdr:rowOff>
    </xdr:to>
    <xdr:sp>
      <xdr:nvSpPr>
        <xdr:cNvPr id="73" name="AutoShape 52"/>
        <xdr:cNvSpPr>
          <a:spLocks/>
        </xdr:cNvSpPr>
      </xdr:nvSpPr>
      <xdr:spPr>
        <a:xfrm>
          <a:off x="7277100" y="50768250"/>
          <a:ext cx="514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199</xdr:row>
      <xdr:rowOff>9525</xdr:rowOff>
    </xdr:from>
    <xdr:to>
      <xdr:col>13</xdr:col>
      <xdr:colOff>28575</xdr:colOff>
      <xdr:row>199</xdr:row>
      <xdr:rowOff>9525</xdr:rowOff>
    </xdr:to>
    <xdr:sp>
      <xdr:nvSpPr>
        <xdr:cNvPr id="74" name="AutoShape 52"/>
        <xdr:cNvSpPr>
          <a:spLocks/>
        </xdr:cNvSpPr>
      </xdr:nvSpPr>
      <xdr:spPr>
        <a:xfrm>
          <a:off x="8181975" y="50777775"/>
          <a:ext cx="285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202</xdr:row>
      <xdr:rowOff>0</xdr:rowOff>
    </xdr:from>
    <xdr:to>
      <xdr:col>17</xdr:col>
      <xdr:colOff>200025</xdr:colOff>
      <xdr:row>202</xdr:row>
      <xdr:rowOff>0</xdr:rowOff>
    </xdr:to>
    <xdr:sp>
      <xdr:nvSpPr>
        <xdr:cNvPr id="75" name="AutoShape 52"/>
        <xdr:cNvSpPr>
          <a:spLocks/>
        </xdr:cNvSpPr>
      </xdr:nvSpPr>
      <xdr:spPr>
        <a:xfrm>
          <a:off x="7524750" y="51539775"/>
          <a:ext cx="2028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50</xdr:row>
      <xdr:rowOff>200025</xdr:rowOff>
    </xdr:from>
    <xdr:to>
      <xdr:col>17</xdr:col>
      <xdr:colOff>209550</xdr:colOff>
      <xdr:row>50</xdr:row>
      <xdr:rowOff>200025</xdr:rowOff>
    </xdr:to>
    <xdr:sp>
      <xdr:nvSpPr>
        <xdr:cNvPr id="76" name="AutoShape 187"/>
        <xdr:cNvSpPr>
          <a:spLocks/>
        </xdr:cNvSpPr>
      </xdr:nvSpPr>
      <xdr:spPr>
        <a:xfrm>
          <a:off x="7543800" y="12658725"/>
          <a:ext cx="2019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67</xdr:row>
      <xdr:rowOff>238125</xdr:rowOff>
    </xdr:from>
    <xdr:to>
      <xdr:col>17</xdr:col>
      <xdr:colOff>228600</xdr:colOff>
      <xdr:row>68</xdr:row>
      <xdr:rowOff>0</xdr:rowOff>
    </xdr:to>
    <xdr:sp>
      <xdr:nvSpPr>
        <xdr:cNvPr id="77" name="Line 218"/>
        <xdr:cNvSpPr>
          <a:spLocks/>
        </xdr:cNvSpPr>
      </xdr:nvSpPr>
      <xdr:spPr>
        <a:xfrm flipV="1">
          <a:off x="7524750" y="16849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70</xdr:row>
      <xdr:rowOff>9525</xdr:rowOff>
    </xdr:from>
    <xdr:to>
      <xdr:col>17</xdr:col>
      <xdr:colOff>228600</xdr:colOff>
      <xdr:row>70</xdr:row>
      <xdr:rowOff>9525</xdr:rowOff>
    </xdr:to>
    <xdr:sp>
      <xdr:nvSpPr>
        <xdr:cNvPr id="78" name="Line 218"/>
        <xdr:cNvSpPr>
          <a:spLocks/>
        </xdr:cNvSpPr>
      </xdr:nvSpPr>
      <xdr:spPr>
        <a:xfrm flipV="1">
          <a:off x="7524750" y="17335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72</xdr:row>
      <xdr:rowOff>0</xdr:rowOff>
    </xdr:from>
    <xdr:to>
      <xdr:col>17</xdr:col>
      <xdr:colOff>228600</xdr:colOff>
      <xdr:row>72</xdr:row>
      <xdr:rowOff>0</xdr:rowOff>
    </xdr:to>
    <xdr:sp>
      <xdr:nvSpPr>
        <xdr:cNvPr id="79" name="Line 218"/>
        <xdr:cNvSpPr>
          <a:spLocks/>
        </xdr:cNvSpPr>
      </xdr:nvSpPr>
      <xdr:spPr>
        <a:xfrm flipV="1">
          <a:off x="7524750" y="17802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74</xdr:row>
      <xdr:rowOff>9525</xdr:rowOff>
    </xdr:from>
    <xdr:to>
      <xdr:col>17</xdr:col>
      <xdr:colOff>209550</xdr:colOff>
      <xdr:row>74</xdr:row>
      <xdr:rowOff>9525</xdr:rowOff>
    </xdr:to>
    <xdr:sp>
      <xdr:nvSpPr>
        <xdr:cNvPr id="80" name="Line 218"/>
        <xdr:cNvSpPr>
          <a:spLocks/>
        </xdr:cNvSpPr>
      </xdr:nvSpPr>
      <xdr:spPr>
        <a:xfrm>
          <a:off x="7534275" y="18288000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122</xdr:row>
      <xdr:rowOff>0</xdr:rowOff>
    </xdr:from>
    <xdr:to>
      <xdr:col>17</xdr:col>
      <xdr:colOff>209550</xdr:colOff>
      <xdr:row>122</xdr:row>
      <xdr:rowOff>0</xdr:rowOff>
    </xdr:to>
    <xdr:sp>
      <xdr:nvSpPr>
        <xdr:cNvPr id="81" name="AutoShape 33"/>
        <xdr:cNvSpPr>
          <a:spLocks/>
        </xdr:cNvSpPr>
      </xdr:nvSpPr>
      <xdr:spPr>
        <a:xfrm flipV="1">
          <a:off x="7524750" y="30394275"/>
          <a:ext cx="2038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205</xdr:row>
      <xdr:rowOff>0</xdr:rowOff>
    </xdr:from>
    <xdr:to>
      <xdr:col>17</xdr:col>
      <xdr:colOff>171450</xdr:colOff>
      <xdr:row>205</xdr:row>
      <xdr:rowOff>9525</xdr:rowOff>
    </xdr:to>
    <xdr:sp>
      <xdr:nvSpPr>
        <xdr:cNvPr id="82" name="AutoShape 52"/>
        <xdr:cNvSpPr>
          <a:spLocks/>
        </xdr:cNvSpPr>
      </xdr:nvSpPr>
      <xdr:spPr>
        <a:xfrm flipV="1">
          <a:off x="7524750" y="52254150"/>
          <a:ext cx="20002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147</xdr:row>
      <xdr:rowOff>0</xdr:rowOff>
    </xdr:from>
    <xdr:to>
      <xdr:col>18</xdr:col>
      <xdr:colOff>66675</xdr:colOff>
      <xdr:row>147</xdr:row>
      <xdr:rowOff>0</xdr:rowOff>
    </xdr:to>
    <xdr:sp>
      <xdr:nvSpPr>
        <xdr:cNvPr id="83" name="AutoShape 33"/>
        <xdr:cNvSpPr>
          <a:spLocks/>
        </xdr:cNvSpPr>
      </xdr:nvSpPr>
      <xdr:spPr>
        <a:xfrm>
          <a:off x="6838950" y="37033200"/>
          <a:ext cx="2809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2"/>
  <sheetViews>
    <sheetView tabSelected="1" view="pageBreakPreview" zoomScaleSheetLayoutView="100" zoomScalePageLayoutView="0" workbookViewId="0" topLeftCell="A1">
      <selection activeCell="J156" sqref="J156"/>
    </sheetView>
  </sheetViews>
  <sheetFormatPr defaultColWidth="9.140625" defaultRowHeight="12.75"/>
  <cols>
    <col min="1" max="1" width="7.140625" style="67" customWidth="1"/>
    <col min="2" max="2" width="28.140625" style="29" customWidth="1"/>
    <col min="3" max="3" width="31.421875" style="29" customWidth="1"/>
    <col min="4" max="4" width="13.140625" style="29" customWidth="1"/>
    <col min="5" max="5" width="12.28125" style="29" customWidth="1"/>
    <col min="6" max="6" width="10.421875" style="29" customWidth="1"/>
    <col min="7" max="18" width="3.421875" style="29" customWidth="1"/>
    <col min="19" max="19" width="9.140625" style="29" customWidth="1"/>
    <col min="20" max="20" width="9.28125" style="29" bestFit="1" customWidth="1"/>
    <col min="21" max="21" width="11.140625" style="29" bestFit="1" customWidth="1"/>
    <col min="22" max="16384" width="9.140625" style="29" customWidth="1"/>
  </cols>
  <sheetData>
    <row r="1" spans="1:18" ht="18.75">
      <c r="A1" s="53"/>
      <c r="B1" s="43"/>
      <c r="C1" s="42"/>
      <c r="D1" s="54"/>
      <c r="E1" s="54"/>
      <c r="F1" s="54"/>
      <c r="G1" s="43"/>
      <c r="H1" s="43"/>
      <c r="I1" s="43"/>
      <c r="J1" s="55"/>
      <c r="K1" s="55"/>
      <c r="L1" s="55"/>
      <c r="M1" s="55"/>
      <c r="N1" s="94" t="s">
        <v>109</v>
      </c>
      <c r="O1" s="94"/>
      <c r="P1" s="94"/>
      <c r="Q1" s="94"/>
      <c r="R1" s="94"/>
    </row>
    <row r="2" spans="1:18" ht="18.75">
      <c r="A2" s="53"/>
      <c r="B2" s="43"/>
      <c r="C2" s="42"/>
      <c r="D2" s="54"/>
      <c r="E2" s="54"/>
      <c r="F2" s="54"/>
      <c r="G2" s="43"/>
      <c r="H2" s="43"/>
      <c r="I2" s="43"/>
      <c r="J2" s="55"/>
      <c r="K2" s="55"/>
      <c r="L2" s="55"/>
      <c r="M2" s="55"/>
      <c r="N2" s="55"/>
      <c r="O2" s="55"/>
      <c r="P2" s="55"/>
      <c r="Q2" s="55"/>
      <c r="R2" s="55"/>
    </row>
    <row r="3" spans="2:18" ht="18.75">
      <c r="B3" s="79" t="s">
        <v>118</v>
      </c>
      <c r="N3" s="94"/>
      <c r="O3" s="94"/>
      <c r="P3" s="94"/>
      <c r="Q3" s="94"/>
      <c r="R3" s="94"/>
    </row>
    <row r="4" spans="1:18" ht="18.75">
      <c r="A4" s="28" t="s">
        <v>2</v>
      </c>
      <c r="B4" s="28" t="s">
        <v>3</v>
      </c>
      <c r="C4" s="28" t="s">
        <v>4</v>
      </c>
      <c r="D4" s="28" t="s">
        <v>6</v>
      </c>
      <c r="E4" s="28" t="s">
        <v>8</v>
      </c>
      <c r="F4" s="28" t="s">
        <v>10</v>
      </c>
      <c r="G4" s="93" t="s">
        <v>74</v>
      </c>
      <c r="H4" s="93"/>
      <c r="I4" s="93"/>
      <c r="J4" s="93" t="s">
        <v>128</v>
      </c>
      <c r="K4" s="93"/>
      <c r="L4" s="93"/>
      <c r="M4" s="93"/>
      <c r="N4" s="93"/>
      <c r="O4" s="93"/>
      <c r="P4" s="93"/>
      <c r="Q4" s="93"/>
      <c r="R4" s="93"/>
    </row>
    <row r="5" spans="1:18" ht="44.25">
      <c r="A5" s="30"/>
      <c r="B5" s="30"/>
      <c r="C5" s="30" t="s">
        <v>5</v>
      </c>
      <c r="D5" s="30" t="s">
        <v>7</v>
      </c>
      <c r="E5" s="30" t="s">
        <v>9</v>
      </c>
      <c r="F5" s="30" t="s">
        <v>9</v>
      </c>
      <c r="G5" s="31" t="s">
        <v>11</v>
      </c>
      <c r="H5" s="31" t="s">
        <v>12</v>
      </c>
      <c r="I5" s="31" t="s">
        <v>13</v>
      </c>
      <c r="J5" s="31" t="s">
        <v>14</v>
      </c>
      <c r="K5" s="31" t="s">
        <v>15</v>
      </c>
      <c r="L5" s="31" t="s">
        <v>16</v>
      </c>
      <c r="M5" s="31" t="s">
        <v>17</v>
      </c>
      <c r="N5" s="31" t="s">
        <v>18</v>
      </c>
      <c r="O5" s="31" t="s">
        <v>19</v>
      </c>
      <c r="P5" s="31" t="s">
        <v>20</v>
      </c>
      <c r="Q5" s="31" t="s">
        <v>21</v>
      </c>
      <c r="R5" s="31" t="s">
        <v>22</v>
      </c>
    </row>
    <row r="6" spans="1:18" ht="18.75">
      <c r="A6" s="35">
        <v>1</v>
      </c>
      <c r="B6" s="32" t="s">
        <v>25</v>
      </c>
      <c r="C6" s="33" t="s">
        <v>57</v>
      </c>
      <c r="D6" s="34">
        <v>40000</v>
      </c>
      <c r="E6" s="35" t="s">
        <v>56</v>
      </c>
      <c r="F6" s="35" t="s">
        <v>58</v>
      </c>
      <c r="G6" s="32"/>
      <c r="H6" s="32"/>
      <c r="I6" s="32"/>
      <c r="J6" s="46"/>
      <c r="K6" s="46"/>
      <c r="L6" s="46"/>
      <c r="M6" s="46"/>
      <c r="N6" s="46"/>
      <c r="O6" s="46"/>
      <c r="P6" s="46"/>
      <c r="Q6" s="46"/>
      <c r="R6" s="46"/>
    </row>
    <row r="7" spans="1:18" ht="18.75">
      <c r="A7" s="44"/>
      <c r="B7" s="36"/>
      <c r="C7" s="37" t="s">
        <v>26</v>
      </c>
      <c r="D7" s="45"/>
      <c r="E7" s="45"/>
      <c r="F7" s="45"/>
      <c r="G7" s="36"/>
      <c r="H7" s="36"/>
      <c r="I7" s="36"/>
      <c r="J7" s="48"/>
      <c r="K7" s="48"/>
      <c r="L7" s="48"/>
      <c r="M7" s="48"/>
      <c r="N7" s="48"/>
      <c r="O7" s="48"/>
      <c r="P7" s="48"/>
      <c r="Q7" s="48"/>
      <c r="R7" s="48"/>
    </row>
    <row r="8" spans="1:18" ht="18.75">
      <c r="A8" s="51"/>
      <c r="B8" s="39"/>
      <c r="C8" s="38" t="s">
        <v>27</v>
      </c>
      <c r="D8" s="30"/>
      <c r="E8" s="30"/>
      <c r="F8" s="30"/>
      <c r="G8" s="39"/>
      <c r="H8" s="39"/>
      <c r="I8" s="39"/>
      <c r="J8" s="49"/>
      <c r="K8" s="49"/>
      <c r="L8" s="49"/>
      <c r="M8" s="49"/>
      <c r="N8" s="49"/>
      <c r="O8" s="49"/>
      <c r="P8" s="49"/>
      <c r="Q8" s="49"/>
      <c r="R8" s="49"/>
    </row>
    <row r="9" spans="1:18" ht="19.5" thickBot="1">
      <c r="A9" s="53"/>
      <c r="B9" s="43"/>
      <c r="C9" s="30" t="s">
        <v>24</v>
      </c>
      <c r="D9" s="82">
        <f>SUM(D6:D8)</f>
        <v>40000</v>
      </c>
      <c r="E9" s="53"/>
      <c r="F9" s="5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</row>
    <row r="10" ht="19.5" thickTop="1">
      <c r="R10" s="81"/>
    </row>
    <row r="11" ht="18.75"/>
    <row r="12" ht="18.75"/>
    <row r="13" ht="18.75"/>
    <row r="14" ht="18.75"/>
    <row r="15" ht="18.75"/>
    <row r="16" ht="18.75"/>
    <row r="17" ht="18.75"/>
    <row r="18" ht="18.75"/>
    <row r="19" ht="18.75"/>
    <row r="20" ht="18.75"/>
    <row r="21" ht="20.25" customHeight="1">
      <c r="R21" s="80"/>
    </row>
    <row r="22" ht="20.25" customHeight="1">
      <c r="R22" s="80"/>
    </row>
    <row r="23" ht="20.25" customHeight="1">
      <c r="R23" s="80"/>
    </row>
    <row r="24" ht="20.25" customHeight="1">
      <c r="R24" s="80"/>
    </row>
    <row r="25" ht="20.25" customHeight="1">
      <c r="R25" s="80"/>
    </row>
    <row r="26" ht="20.25" customHeight="1">
      <c r="R26" s="80">
        <v>1</v>
      </c>
    </row>
    <row r="27" ht="20.25" customHeight="1"/>
    <row r="28" ht="20.25" customHeight="1">
      <c r="R28" s="80"/>
    </row>
    <row r="29" spans="14:18" ht="16.5" customHeight="1">
      <c r="N29" s="94" t="s">
        <v>109</v>
      </c>
      <c r="O29" s="94"/>
      <c r="P29" s="94"/>
      <c r="Q29" s="94"/>
      <c r="R29" s="94"/>
    </row>
    <row r="30" ht="18.75" hidden="1"/>
    <row r="31" spans="1:6" ht="18.75">
      <c r="A31" s="79" t="s">
        <v>28</v>
      </c>
      <c r="B31" s="79"/>
      <c r="C31" s="79"/>
      <c r="D31" s="79"/>
      <c r="E31" s="79"/>
      <c r="F31" s="79"/>
    </row>
    <row r="32" spans="2:7" ht="18.75">
      <c r="B32" s="79" t="s">
        <v>110</v>
      </c>
      <c r="C32" s="79"/>
      <c r="D32" s="79"/>
      <c r="E32" s="79"/>
      <c r="F32" s="79"/>
      <c r="G32" s="79"/>
    </row>
    <row r="33" spans="1:18" ht="18.75">
      <c r="A33" s="28" t="s">
        <v>2</v>
      </c>
      <c r="B33" s="28" t="s">
        <v>3</v>
      </c>
      <c r="C33" s="28" t="s">
        <v>4</v>
      </c>
      <c r="D33" s="28" t="s">
        <v>6</v>
      </c>
      <c r="E33" s="28" t="s">
        <v>8</v>
      </c>
      <c r="F33" s="28" t="s">
        <v>10</v>
      </c>
      <c r="G33" s="93" t="s">
        <v>74</v>
      </c>
      <c r="H33" s="93"/>
      <c r="I33" s="93"/>
      <c r="J33" s="93" t="s">
        <v>128</v>
      </c>
      <c r="K33" s="93"/>
      <c r="L33" s="93"/>
      <c r="M33" s="93"/>
      <c r="N33" s="93"/>
      <c r="O33" s="93"/>
      <c r="P33" s="93"/>
      <c r="Q33" s="93"/>
      <c r="R33" s="93"/>
    </row>
    <row r="34" spans="1:18" ht="44.25">
      <c r="A34" s="45"/>
      <c r="B34" s="45"/>
      <c r="C34" s="45" t="s">
        <v>5</v>
      </c>
      <c r="D34" s="45" t="s">
        <v>7</v>
      </c>
      <c r="E34" s="45" t="s">
        <v>9</v>
      </c>
      <c r="F34" s="45" t="s">
        <v>9</v>
      </c>
      <c r="G34" s="46" t="s">
        <v>11</v>
      </c>
      <c r="H34" s="46" t="s">
        <v>12</v>
      </c>
      <c r="I34" s="46" t="s">
        <v>13</v>
      </c>
      <c r="J34" s="46" t="s">
        <v>14</v>
      </c>
      <c r="K34" s="46" t="s">
        <v>15</v>
      </c>
      <c r="L34" s="46" t="s">
        <v>16</v>
      </c>
      <c r="M34" s="46" t="s">
        <v>17</v>
      </c>
      <c r="N34" s="46" t="s">
        <v>18</v>
      </c>
      <c r="O34" s="46" t="s">
        <v>19</v>
      </c>
      <c r="P34" s="46" t="s">
        <v>20</v>
      </c>
      <c r="Q34" s="46" t="s">
        <v>21</v>
      </c>
      <c r="R34" s="46" t="s">
        <v>22</v>
      </c>
    </row>
    <row r="35" spans="1:18" ht="18.75">
      <c r="A35" s="35">
        <v>1</v>
      </c>
      <c r="B35" s="32" t="s">
        <v>133</v>
      </c>
      <c r="C35" s="33" t="s">
        <v>134</v>
      </c>
      <c r="D35" s="57">
        <v>30000</v>
      </c>
      <c r="E35" s="35" t="s">
        <v>56</v>
      </c>
      <c r="F35" s="35" t="s">
        <v>58</v>
      </c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</row>
    <row r="36" spans="1:18" ht="18.75">
      <c r="A36" s="51"/>
      <c r="C36" s="37"/>
      <c r="D36" s="39"/>
      <c r="E36" s="51"/>
      <c r="F36" s="51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</row>
    <row r="37" spans="1:18" ht="18.75">
      <c r="A37" s="35">
        <v>2</v>
      </c>
      <c r="B37" s="32" t="s">
        <v>135</v>
      </c>
      <c r="C37" s="35" t="s">
        <v>136</v>
      </c>
      <c r="D37" s="57">
        <v>40000</v>
      </c>
      <c r="E37" s="35" t="s">
        <v>56</v>
      </c>
      <c r="F37" s="35" t="s">
        <v>58</v>
      </c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</row>
    <row r="38" spans="1:18" ht="18.75">
      <c r="A38" s="51"/>
      <c r="B38" s="39"/>
      <c r="C38" s="38"/>
      <c r="D38" s="39"/>
      <c r="E38" s="51"/>
      <c r="F38" s="51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</row>
    <row r="39" spans="1:18" ht="18.75">
      <c r="A39" s="35">
        <v>3</v>
      </c>
      <c r="B39" s="32" t="s">
        <v>137</v>
      </c>
      <c r="C39" s="33" t="s">
        <v>139</v>
      </c>
      <c r="D39" s="57">
        <v>150000</v>
      </c>
      <c r="E39" s="35" t="s">
        <v>56</v>
      </c>
      <c r="F39" s="35" t="s">
        <v>58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</row>
    <row r="40" spans="1:18" ht="18.75">
      <c r="A40" s="51"/>
      <c r="B40" s="36" t="s">
        <v>138</v>
      </c>
      <c r="C40" s="37"/>
      <c r="D40" s="39"/>
      <c r="E40" s="51"/>
      <c r="F40" s="51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</row>
    <row r="41" spans="1:18" ht="18.75">
      <c r="A41" s="35">
        <v>4</v>
      </c>
      <c r="B41" s="32" t="s">
        <v>140</v>
      </c>
      <c r="C41" s="35" t="s">
        <v>139</v>
      </c>
      <c r="D41" s="57">
        <v>150000</v>
      </c>
      <c r="E41" s="35" t="s">
        <v>56</v>
      </c>
      <c r="F41" s="35" t="s">
        <v>58</v>
      </c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</row>
    <row r="42" spans="1:18" ht="18.75">
      <c r="A42" s="51"/>
      <c r="B42" s="39"/>
      <c r="C42" s="51"/>
      <c r="D42" s="39"/>
      <c r="E42" s="51"/>
      <c r="F42" s="51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</row>
    <row r="43" spans="1:18" ht="18.75">
      <c r="A43" s="35">
        <v>5</v>
      </c>
      <c r="B43" s="32" t="s">
        <v>141</v>
      </c>
      <c r="C43" s="35" t="s">
        <v>139</v>
      </c>
      <c r="D43" s="57">
        <v>20000</v>
      </c>
      <c r="E43" s="35" t="s">
        <v>56</v>
      </c>
      <c r="F43" s="35" t="s">
        <v>58</v>
      </c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</row>
    <row r="44" spans="1:18" ht="18.75">
      <c r="A44" s="51"/>
      <c r="B44" s="39" t="s">
        <v>142</v>
      </c>
      <c r="C44" s="51"/>
      <c r="D44" s="39"/>
      <c r="E44" s="51"/>
      <c r="F44" s="51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</row>
    <row r="45" spans="1:18" ht="18.75">
      <c r="A45" s="35">
        <v>6</v>
      </c>
      <c r="B45" s="32" t="s">
        <v>143</v>
      </c>
      <c r="C45" s="35" t="s">
        <v>139</v>
      </c>
      <c r="D45" s="57">
        <v>150000</v>
      </c>
      <c r="E45" s="35" t="s">
        <v>56</v>
      </c>
      <c r="F45" s="35" t="s">
        <v>58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</row>
    <row r="46" spans="1:18" ht="18.75">
      <c r="A46" s="51"/>
      <c r="B46" s="39" t="s">
        <v>144</v>
      </c>
      <c r="C46" s="51"/>
      <c r="D46" s="83"/>
      <c r="E46" s="51"/>
      <c r="F46" s="51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</row>
    <row r="47" spans="1:18" ht="18.75">
      <c r="A47" s="35">
        <v>7</v>
      </c>
      <c r="B47" s="32" t="s">
        <v>145</v>
      </c>
      <c r="C47" s="35" t="s">
        <v>139</v>
      </c>
      <c r="D47" s="57">
        <v>90000</v>
      </c>
      <c r="E47" s="35" t="s">
        <v>56</v>
      </c>
      <c r="F47" s="35" t="s">
        <v>58</v>
      </c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</row>
    <row r="48" spans="1:18" ht="18.75">
      <c r="A48" s="51"/>
      <c r="B48" s="39" t="s">
        <v>146</v>
      </c>
      <c r="C48" s="51"/>
      <c r="D48" s="83"/>
      <c r="E48" s="51"/>
      <c r="F48" s="51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</row>
    <row r="49" spans="1:18" ht="18.75">
      <c r="A49" s="44">
        <v>8</v>
      </c>
      <c r="B49" s="36" t="s">
        <v>147</v>
      </c>
      <c r="C49" s="35" t="s">
        <v>139</v>
      </c>
      <c r="D49" s="57">
        <v>40000</v>
      </c>
      <c r="E49" s="35" t="s">
        <v>56</v>
      </c>
      <c r="F49" s="35" t="s">
        <v>58</v>
      </c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</row>
    <row r="50" spans="1:18" ht="18.75">
      <c r="A50" s="51"/>
      <c r="B50" s="39"/>
      <c r="C50" s="51"/>
      <c r="D50" s="83"/>
      <c r="E50" s="51"/>
      <c r="F50" s="51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</row>
    <row r="51" spans="1:18" ht="18.75">
      <c r="A51" s="44">
        <v>9</v>
      </c>
      <c r="B51" s="36" t="s">
        <v>151</v>
      </c>
      <c r="C51" s="44" t="s">
        <v>150</v>
      </c>
      <c r="D51" s="86">
        <v>40000</v>
      </c>
      <c r="E51" s="44" t="s">
        <v>56</v>
      </c>
      <c r="F51" s="44" t="s">
        <v>58</v>
      </c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</row>
    <row r="52" spans="1:18" ht="18.75">
      <c r="A52" s="44"/>
      <c r="B52" s="36" t="s">
        <v>152</v>
      </c>
      <c r="C52" s="44"/>
      <c r="D52" s="86"/>
      <c r="E52" s="44"/>
      <c r="F52" s="44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</row>
    <row r="53" spans="1:18" ht="18.75">
      <c r="A53" s="35">
        <v>10</v>
      </c>
      <c r="B53" s="32" t="s">
        <v>148</v>
      </c>
      <c r="C53" s="35" t="s">
        <v>150</v>
      </c>
      <c r="D53" s="57">
        <v>40000</v>
      </c>
      <c r="E53" s="35" t="s">
        <v>56</v>
      </c>
      <c r="F53" s="35" t="s">
        <v>58</v>
      </c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</row>
    <row r="54" spans="1:18" ht="18.75">
      <c r="A54" s="51"/>
      <c r="B54" s="39" t="s">
        <v>149</v>
      </c>
      <c r="C54" s="38"/>
      <c r="D54" s="39"/>
      <c r="E54" s="51"/>
      <c r="F54" s="51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</row>
    <row r="55" spans="1:18" ht="19.5" thickBot="1">
      <c r="A55" s="53"/>
      <c r="B55" s="43"/>
      <c r="C55" s="30" t="s">
        <v>24</v>
      </c>
      <c r="D55" s="82">
        <f>SUM(D35:D54)</f>
        <v>750000</v>
      </c>
      <c r="E55" s="53"/>
      <c r="F55" s="5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</row>
    <row r="56" spans="1:18" ht="19.5" thickTop="1">
      <c r="A56" s="53"/>
      <c r="B56" s="43"/>
      <c r="C56" s="54"/>
      <c r="D56" s="84"/>
      <c r="E56" s="53"/>
      <c r="F56" s="5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80">
        <v>2</v>
      </c>
    </row>
    <row r="57" spans="1:17" ht="18.75">
      <c r="A57" s="53"/>
      <c r="B57" s="43"/>
      <c r="C57" s="54"/>
      <c r="D57" s="84"/>
      <c r="E57" s="53"/>
      <c r="F57" s="5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</row>
    <row r="58" spans="1:18" ht="18.75">
      <c r="A58" s="53"/>
      <c r="B58" s="43"/>
      <c r="C58" s="54"/>
      <c r="D58" s="84"/>
      <c r="E58" s="53"/>
      <c r="F58" s="53"/>
      <c r="G58" s="43"/>
      <c r="H58" s="43"/>
      <c r="I58" s="43"/>
      <c r="J58" s="43"/>
      <c r="K58" s="43"/>
      <c r="L58" s="43"/>
      <c r="M58" s="43"/>
      <c r="N58" s="94" t="s">
        <v>109</v>
      </c>
      <c r="O58" s="94"/>
      <c r="P58" s="94"/>
      <c r="Q58" s="94"/>
      <c r="R58" s="94"/>
    </row>
    <row r="59" ht="18.75" hidden="1">
      <c r="R59" s="81"/>
    </row>
    <row r="60" spans="1:6" ht="18.75">
      <c r="A60" s="79" t="s">
        <v>31</v>
      </c>
      <c r="B60" s="79"/>
      <c r="C60" s="79"/>
      <c r="D60" s="79"/>
      <c r="E60" s="79"/>
      <c r="F60" s="79"/>
    </row>
    <row r="61" spans="2:7" ht="18.75">
      <c r="B61" s="79" t="s">
        <v>111</v>
      </c>
      <c r="C61" s="79"/>
      <c r="D61" s="79"/>
      <c r="E61" s="79"/>
      <c r="F61" s="79"/>
      <c r="G61" s="79"/>
    </row>
    <row r="62" spans="1:18" ht="18.75">
      <c r="A62" s="28" t="s">
        <v>2</v>
      </c>
      <c r="B62" s="28" t="s">
        <v>3</v>
      </c>
      <c r="C62" s="28" t="s">
        <v>4</v>
      </c>
      <c r="D62" s="28" t="s">
        <v>6</v>
      </c>
      <c r="E62" s="28" t="s">
        <v>8</v>
      </c>
      <c r="F62" s="28" t="s">
        <v>10</v>
      </c>
      <c r="G62" s="93" t="s">
        <v>74</v>
      </c>
      <c r="H62" s="93"/>
      <c r="I62" s="93"/>
      <c r="J62" s="93" t="s">
        <v>128</v>
      </c>
      <c r="K62" s="93"/>
      <c r="L62" s="93"/>
      <c r="M62" s="93"/>
      <c r="N62" s="93"/>
      <c r="O62" s="93"/>
      <c r="P62" s="93"/>
      <c r="Q62" s="93"/>
      <c r="R62" s="93"/>
    </row>
    <row r="63" spans="1:18" ht="44.25">
      <c r="A63" s="30"/>
      <c r="B63" s="30"/>
      <c r="C63" s="30" t="s">
        <v>5</v>
      </c>
      <c r="D63" s="30" t="s">
        <v>7</v>
      </c>
      <c r="E63" s="30" t="s">
        <v>9</v>
      </c>
      <c r="F63" s="30" t="s">
        <v>9</v>
      </c>
      <c r="G63" s="31" t="s">
        <v>11</v>
      </c>
      <c r="H63" s="31" t="s">
        <v>12</v>
      </c>
      <c r="I63" s="31" t="s">
        <v>13</v>
      </c>
      <c r="J63" s="31" t="s">
        <v>14</v>
      </c>
      <c r="K63" s="31" t="s">
        <v>15</v>
      </c>
      <c r="L63" s="31" t="s">
        <v>16</v>
      </c>
      <c r="M63" s="31" t="s">
        <v>17</v>
      </c>
      <c r="N63" s="31" t="s">
        <v>18</v>
      </c>
      <c r="O63" s="31" t="s">
        <v>19</v>
      </c>
      <c r="P63" s="31" t="s">
        <v>20</v>
      </c>
      <c r="Q63" s="31" t="s">
        <v>21</v>
      </c>
      <c r="R63" s="31" t="s">
        <v>22</v>
      </c>
    </row>
    <row r="64" spans="1:18" ht="18.75">
      <c r="A64" s="35">
        <v>1</v>
      </c>
      <c r="B64" s="32" t="s">
        <v>153</v>
      </c>
      <c r="C64" s="35" t="s">
        <v>154</v>
      </c>
      <c r="D64" s="57">
        <v>250000</v>
      </c>
      <c r="E64" s="35" t="s">
        <v>56</v>
      </c>
      <c r="F64" s="35" t="s">
        <v>58</v>
      </c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7"/>
    </row>
    <row r="65" spans="1:18" ht="18.75">
      <c r="A65" s="44"/>
      <c r="B65" s="36"/>
      <c r="C65" s="37" t="s">
        <v>155</v>
      </c>
      <c r="D65" s="45"/>
      <c r="E65" s="45"/>
      <c r="F65" s="45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7"/>
    </row>
    <row r="66" spans="1:18" s="43" customFormat="1" ht="18.75">
      <c r="A66" s="35">
        <v>2</v>
      </c>
      <c r="B66" s="32" t="s">
        <v>156</v>
      </c>
      <c r="C66" s="33" t="s">
        <v>157</v>
      </c>
      <c r="D66" s="57">
        <v>150000</v>
      </c>
      <c r="E66" s="35" t="s">
        <v>56</v>
      </c>
      <c r="F66" s="35" t="s">
        <v>58</v>
      </c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</row>
    <row r="67" spans="1:18" s="90" customFormat="1" ht="18.75">
      <c r="A67" s="51"/>
      <c r="B67" s="39"/>
      <c r="C67" s="38"/>
      <c r="D67" s="30"/>
      <c r="E67" s="30"/>
      <c r="F67" s="30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</row>
    <row r="68" spans="1:18" s="43" customFormat="1" ht="18.75">
      <c r="A68" s="44">
        <v>3</v>
      </c>
      <c r="B68" s="36" t="s">
        <v>158</v>
      </c>
      <c r="C68" s="37" t="s">
        <v>159</v>
      </c>
      <c r="D68" s="45">
        <v>30000</v>
      </c>
      <c r="E68" s="44" t="s">
        <v>56</v>
      </c>
      <c r="F68" s="45" t="s">
        <v>161</v>
      </c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</row>
    <row r="69" spans="1:18" s="90" customFormat="1" ht="18.75">
      <c r="A69" s="51"/>
      <c r="B69" s="39"/>
      <c r="C69" s="38" t="s">
        <v>160</v>
      </c>
      <c r="D69" s="30"/>
      <c r="E69" s="30"/>
      <c r="F69" s="30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</row>
    <row r="70" spans="1:18" s="62" customFormat="1" ht="18.75">
      <c r="A70" s="35">
        <v>4</v>
      </c>
      <c r="B70" s="32" t="s">
        <v>162</v>
      </c>
      <c r="C70" s="37" t="s">
        <v>159</v>
      </c>
      <c r="D70" s="28">
        <v>50000</v>
      </c>
      <c r="E70" s="35" t="s">
        <v>56</v>
      </c>
      <c r="F70" s="28" t="s">
        <v>58</v>
      </c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1:18" s="90" customFormat="1" ht="18.75">
      <c r="A71" s="51"/>
      <c r="B71" s="39"/>
      <c r="C71" s="38" t="s">
        <v>76</v>
      </c>
      <c r="D71" s="30"/>
      <c r="E71" s="30"/>
      <c r="F71" s="30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</row>
    <row r="72" spans="1:18" ht="18.75">
      <c r="A72" s="44">
        <v>5</v>
      </c>
      <c r="B72" s="36" t="s">
        <v>163</v>
      </c>
      <c r="C72" s="37" t="s">
        <v>159</v>
      </c>
      <c r="D72" s="45">
        <v>30000</v>
      </c>
      <c r="E72" s="45" t="s">
        <v>165</v>
      </c>
      <c r="F72" s="45" t="s">
        <v>58</v>
      </c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</row>
    <row r="73" spans="1:18" ht="18.75">
      <c r="A73" s="44"/>
      <c r="B73" s="36"/>
      <c r="C73" s="37" t="s">
        <v>164</v>
      </c>
      <c r="D73" s="45"/>
      <c r="E73" s="45"/>
      <c r="F73" s="45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</row>
    <row r="74" spans="1:18" ht="18.75">
      <c r="A74" s="35">
        <v>6</v>
      </c>
      <c r="B74" s="32" t="s">
        <v>69</v>
      </c>
      <c r="C74" s="33" t="s">
        <v>61</v>
      </c>
      <c r="D74" s="57">
        <v>80000</v>
      </c>
      <c r="E74" s="35" t="s">
        <v>56</v>
      </c>
      <c r="F74" s="35" t="s">
        <v>58</v>
      </c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</row>
    <row r="75" spans="1:18" ht="18.75">
      <c r="A75" s="51"/>
      <c r="B75" s="39" t="s">
        <v>70</v>
      </c>
      <c r="C75" s="38" t="s">
        <v>62</v>
      </c>
      <c r="D75" s="30"/>
      <c r="E75" s="30"/>
      <c r="F75" s="30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</row>
    <row r="76" spans="1:18" ht="18.75">
      <c r="A76" s="35">
        <v>7</v>
      </c>
      <c r="B76" s="32" t="s">
        <v>166</v>
      </c>
      <c r="C76" s="33" t="s">
        <v>167</v>
      </c>
      <c r="D76" s="57">
        <v>40000</v>
      </c>
      <c r="E76" s="35" t="s">
        <v>56</v>
      </c>
      <c r="F76" s="35" t="s">
        <v>58</v>
      </c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</row>
    <row r="77" spans="1:18" ht="18.75">
      <c r="A77" s="51"/>
      <c r="B77" s="39"/>
      <c r="C77" s="38"/>
      <c r="D77" s="91"/>
      <c r="E77" s="30"/>
      <c r="F77" s="30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</row>
    <row r="78" spans="1:18" ht="19.5" thickBot="1">
      <c r="A78" s="63"/>
      <c r="B78" s="69"/>
      <c r="C78" s="30" t="s">
        <v>24</v>
      </c>
      <c r="D78" s="82">
        <f>SUM(D64:D77)</f>
        <v>630000</v>
      </c>
      <c r="E78" s="68"/>
      <c r="F78" s="65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</row>
    <row r="79" spans="1:18" ht="19.5" thickTop="1">
      <c r="A79" s="53"/>
      <c r="B79" s="43"/>
      <c r="C79" s="54"/>
      <c r="D79" s="84"/>
      <c r="E79" s="54"/>
      <c r="F79" s="54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18" ht="18.75">
      <c r="A80" s="53"/>
      <c r="B80" s="43"/>
      <c r="C80" s="54"/>
      <c r="D80" s="84"/>
      <c r="E80" s="54"/>
      <c r="F80" s="54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</row>
    <row r="81" spans="1:18" ht="18.75">
      <c r="A81" s="53"/>
      <c r="B81" s="43"/>
      <c r="C81" s="54"/>
      <c r="D81" s="84"/>
      <c r="E81" s="54"/>
      <c r="F81" s="54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</row>
    <row r="82" spans="1:18" ht="18.75">
      <c r="A82" s="53"/>
      <c r="B82" s="43"/>
      <c r="C82" s="54"/>
      <c r="D82" s="84"/>
      <c r="E82" s="54"/>
      <c r="F82" s="54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</row>
    <row r="83" spans="1:18" ht="18.75">
      <c r="A83" s="53"/>
      <c r="B83" s="43"/>
      <c r="C83" s="54"/>
      <c r="D83" s="84"/>
      <c r="E83" s="54"/>
      <c r="F83" s="54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</row>
    <row r="84" spans="1:18" ht="18.75">
      <c r="A84" s="53"/>
      <c r="B84" s="43"/>
      <c r="C84" s="54"/>
      <c r="D84" s="84"/>
      <c r="E84" s="54"/>
      <c r="F84" s="54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</row>
    <row r="85" spans="1:18" ht="18.75">
      <c r="A85" s="53"/>
      <c r="B85" s="43"/>
      <c r="C85" s="54"/>
      <c r="D85" s="84"/>
      <c r="E85" s="53"/>
      <c r="F85" s="5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80">
        <v>3</v>
      </c>
    </row>
    <row r="86" spans="1:18" ht="18.75">
      <c r="A86" s="53"/>
      <c r="B86" s="43"/>
      <c r="C86" s="54"/>
      <c r="D86" s="84"/>
      <c r="E86" s="53"/>
      <c r="F86" s="53"/>
      <c r="G86" s="43"/>
      <c r="H86" s="43"/>
      <c r="I86" s="43"/>
      <c r="J86" s="43"/>
      <c r="K86" s="43"/>
      <c r="L86" s="43"/>
      <c r="M86" s="43"/>
      <c r="N86" s="94" t="s">
        <v>109</v>
      </c>
      <c r="O86" s="94"/>
      <c r="P86" s="94"/>
      <c r="Q86" s="94"/>
      <c r="R86" s="94"/>
    </row>
    <row r="87" spans="1:18" ht="18.75">
      <c r="A87" s="53"/>
      <c r="B87" s="43"/>
      <c r="C87" s="54"/>
      <c r="D87" s="84"/>
      <c r="E87" s="53"/>
      <c r="F87" s="5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81"/>
    </row>
    <row r="88" spans="2:7" ht="18.75">
      <c r="B88" s="79" t="s">
        <v>113</v>
      </c>
      <c r="C88" s="79"/>
      <c r="D88" s="79"/>
      <c r="E88" s="79"/>
      <c r="F88" s="79"/>
      <c r="G88" s="79"/>
    </row>
    <row r="89" spans="1:18" ht="18.75">
      <c r="A89" s="28" t="s">
        <v>2</v>
      </c>
      <c r="B89" s="28" t="s">
        <v>3</v>
      </c>
      <c r="C89" s="28" t="s">
        <v>4</v>
      </c>
      <c r="D89" s="28" t="s">
        <v>6</v>
      </c>
      <c r="E89" s="28" t="s">
        <v>8</v>
      </c>
      <c r="F89" s="28" t="s">
        <v>10</v>
      </c>
      <c r="G89" s="93" t="s">
        <v>74</v>
      </c>
      <c r="H89" s="93"/>
      <c r="I89" s="93"/>
      <c r="J89" s="93" t="s">
        <v>128</v>
      </c>
      <c r="K89" s="93"/>
      <c r="L89" s="93"/>
      <c r="M89" s="93"/>
      <c r="N89" s="93"/>
      <c r="O89" s="93"/>
      <c r="P89" s="93"/>
      <c r="Q89" s="93"/>
      <c r="R89" s="93"/>
    </row>
    <row r="90" spans="1:18" ht="44.25">
      <c r="A90" s="30"/>
      <c r="B90" s="30"/>
      <c r="C90" s="30" t="s">
        <v>5</v>
      </c>
      <c r="D90" s="30" t="s">
        <v>7</v>
      </c>
      <c r="E90" s="30" t="s">
        <v>9</v>
      </c>
      <c r="F90" s="30" t="s">
        <v>9</v>
      </c>
      <c r="G90" s="31" t="s">
        <v>11</v>
      </c>
      <c r="H90" s="31" t="s">
        <v>12</v>
      </c>
      <c r="I90" s="31" t="s">
        <v>13</v>
      </c>
      <c r="J90" s="31" t="s">
        <v>14</v>
      </c>
      <c r="K90" s="31" t="s">
        <v>15</v>
      </c>
      <c r="L90" s="31" t="s">
        <v>16</v>
      </c>
      <c r="M90" s="31" t="s">
        <v>17</v>
      </c>
      <c r="N90" s="31" t="s">
        <v>18</v>
      </c>
      <c r="O90" s="31" t="s">
        <v>19</v>
      </c>
      <c r="P90" s="31" t="s">
        <v>20</v>
      </c>
      <c r="Q90" s="31" t="s">
        <v>21</v>
      </c>
      <c r="R90" s="31" t="s">
        <v>22</v>
      </c>
    </row>
    <row r="91" spans="1:18" ht="18.75">
      <c r="A91" s="35">
        <v>1</v>
      </c>
      <c r="B91" s="32" t="s">
        <v>77</v>
      </c>
      <c r="C91" s="33" t="s">
        <v>79</v>
      </c>
      <c r="D91" s="57">
        <v>297000</v>
      </c>
      <c r="E91" s="35" t="s">
        <v>80</v>
      </c>
      <c r="F91" s="35" t="s">
        <v>58</v>
      </c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50"/>
    </row>
    <row r="92" spans="1:18" ht="18.75">
      <c r="A92" s="44"/>
      <c r="B92" s="36" t="s">
        <v>78</v>
      </c>
      <c r="C92" s="37"/>
      <c r="D92" s="58"/>
      <c r="E92" s="44" t="s">
        <v>81</v>
      </c>
      <c r="F92" s="44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7"/>
    </row>
    <row r="93" spans="1:18" ht="18.75">
      <c r="A93" s="44"/>
      <c r="B93" s="36"/>
      <c r="C93" s="37"/>
      <c r="D93" s="58"/>
      <c r="E93" s="44" t="s">
        <v>82</v>
      </c>
      <c r="F93" s="44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7"/>
    </row>
    <row r="94" spans="1:18" ht="18.75">
      <c r="A94" s="51"/>
      <c r="B94" s="39"/>
      <c r="C94" s="38"/>
      <c r="D94" s="30"/>
      <c r="E94" s="51" t="s">
        <v>36</v>
      </c>
      <c r="F94" s="30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52"/>
    </row>
    <row r="95" spans="1:18" ht="18.75">
      <c r="A95" s="35">
        <v>2</v>
      </c>
      <c r="B95" s="32" t="s">
        <v>67</v>
      </c>
      <c r="C95" s="33" t="s">
        <v>60</v>
      </c>
      <c r="D95" s="57">
        <v>1087400</v>
      </c>
      <c r="E95" s="88" t="s">
        <v>85</v>
      </c>
      <c r="F95" s="35" t="s">
        <v>58</v>
      </c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50"/>
    </row>
    <row r="96" spans="1:18" ht="18.75">
      <c r="A96" s="51"/>
      <c r="B96" s="36"/>
      <c r="C96" s="37" t="s">
        <v>32</v>
      </c>
      <c r="D96" s="45"/>
      <c r="E96" s="89" t="s">
        <v>84</v>
      </c>
      <c r="F96" s="45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52"/>
    </row>
    <row r="97" spans="1:18" ht="18.75">
      <c r="A97" s="35">
        <v>3</v>
      </c>
      <c r="B97" s="32" t="s">
        <v>66</v>
      </c>
      <c r="C97" s="33" t="s">
        <v>83</v>
      </c>
      <c r="D97" s="57">
        <v>1956000</v>
      </c>
      <c r="E97" s="88" t="s">
        <v>84</v>
      </c>
      <c r="F97" s="35" t="s">
        <v>58</v>
      </c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50"/>
    </row>
    <row r="98" spans="1:18" ht="18.75">
      <c r="A98" s="51"/>
      <c r="B98" s="39"/>
      <c r="C98" s="38" t="s">
        <v>84</v>
      </c>
      <c r="D98" s="30"/>
      <c r="E98" s="30"/>
      <c r="F98" s="30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52"/>
    </row>
    <row r="99" spans="1:18" ht="18.75">
      <c r="A99" s="35">
        <v>4</v>
      </c>
      <c r="B99" s="32" t="s">
        <v>130</v>
      </c>
      <c r="C99" s="32" t="s">
        <v>131</v>
      </c>
      <c r="D99" s="57">
        <v>60000</v>
      </c>
      <c r="E99" s="88" t="s">
        <v>85</v>
      </c>
      <c r="F99" s="35" t="s">
        <v>58</v>
      </c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50"/>
    </row>
    <row r="100" spans="1:18" ht="18.75">
      <c r="A100" s="51"/>
      <c r="B100" s="39"/>
      <c r="C100" s="38" t="s">
        <v>132</v>
      </c>
      <c r="D100" s="30"/>
      <c r="E100" s="30"/>
      <c r="F100" s="30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52"/>
    </row>
    <row r="101" spans="1:18" ht="18.75">
      <c r="A101" s="35">
        <v>5</v>
      </c>
      <c r="B101" s="32" t="s">
        <v>59</v>
      </c>
      <c r="C101" s="35" t="s">
        <v>59</v>
      </c>
      <c r="D101" s="57">
        <v>50000</v>
      </c>
      <c r="E101" s="35" t="s">
        <v>56</v>
      </c>
      <c r="F101" s="35" t="s">
        <v>58</v>
      </c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</row>
    <row r="102" spans="1:18" ht="18.75">
      <c r="A102" s="51"/>
      <c r="B102" s="39"/>
      <c r="C102" s="38"/>
      <c r="D102" s="30"/>
      <c r="E102" s="30"/>
      <c r="F102" s="30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</row>
    <row r="103" spans="1:18" ht="19.5" thickBot="1">
      <c r="A103" s="53"/>
      <c r="B103" s="43"/>
      <c r="C103" s="30" t="s">
        <v>24</v>
      </c>
      <c r="D103" s="82">
        <f>SUM(D91:D102)</f>
        <v>3450400</v>
      </c>
      <c r="E103" s="54"/>
      <c r="F103" s="54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</row>
    <row r="104" spans="1:18" ht="19.5" thickTop="1">
      <c r="A104" s="53"/>
      <c r="B104" s="43"/>
      <c r="C104" s="54"/>
      <c r="D104" s="84"/>
      <c r="E104" s="54"/>
      <c r="F104" s="54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</row>
    <row r="105" spans="1:18" ht="18.75">
      <c r="A105" s="53"/>
      <c r="B105" s="79"/>
      <c r="C105" s="54"/>
      <c r="D105" s="84"/>
      <c r="E105" s="54"/>
      <c r="F105" s="54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</row>
    <row r="106" ht="18.75"/>
    <row r="107" ht="18.75"/>
    <row r="108" spans="1:18" ht="18.75">
      <c r="A108" s="53"/>
      <c r="B108" s="43"/>
      <c r="E108" s="54"/>
      <c r="F108" s="54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</row>
    <row r="109" spans="1:18" ht="18.75">
      <c r="A109" s="53"/>
      <c r="B109" s="43"/>
      <c r="C109" s="54"/>
      <c r="D109" s="84"/>
      <c r="E109" s="54"/>
      <c r="F109" s="54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</row>
    <row r="110" spans="1:17" ht="18.75">
      <c r="A110" s="53"/>
      <c r="B110" s="43"/>
      <c r="C110" s="54"/>
      <c r="D110" s="84"/>
      <c r="E110" s="54"/>
      <c r="F110" s="54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</row>
    <row r="111" spans="1:18" ht="18.75">
      <c r="A111" s="53"/>
      <c r="B111" s="43"/>
      <c r="C111" s="54"/>
      <c r="D111" s="84"/>
      <c r="E111" s="54"/>
      <c r="F111" s="54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80">
        <v>4</v>
      </c>
    </row>
    <row r="112" spans="1:18" ht="18.75">
      <c r="A112" s="53"/>
      <c r="B112" s="43"/>
      <c r="C112" s="54"/>
      <c r="D112" s="84"/>
      <c r="E112" s="54"/>
      <c r="F112" s="54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80"/>
    </row>
    <row r="113" spans="1:17" ht="18.75">
      <c r="A113" s="53"/>
      <c r="B113" s="43"/>
      <c r="C113" s="54"/>
      <c r="D113" s="84"/>
      <c r="E113" s="54"/>
      <c r="F113" s="54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</row>
    <row r="114" spans="1:18" ht="18.75">
      <c r="A114" s="53"/>
      <c r="B114" s="43"/>
      <c r="C114" s="54"/>
      <c r="D114" s="84"/>
      <c r="E114" s="54"/>
      <c r="F114" s="54"/>
      <c r="G114" s="55"/>
      <c r="H114" s="55"/>
      <c r="I114" s="55"/>
      <c r="J114" s="55"/>
      <c r="K114" s="55"/>
      <c r="L114" s="55"/>
      <c r="M114" s="55"/>
      <c r="N114" s="94" t="s">
        <v>109</v>
      </c>
      <c r="O114" s="94"/>
      <c r="P114" s="94"/>
      <c r="Q114" s="94"/>
      <c r="R114" s="94"/>
    </row>
    <row r="115" spans="2:18" ht="18.75">
      <c r="B115" s="79" t="s">
        <v>126</v>
      </c>
      <c r="R115" s="81"/>
    </row>
    <row r="116" spans="1:18" ht="18.75">
      <c r="A116" s="28" t="s">
        <v>2</v>
      </c>
      <c r="B116" s="28" t="s">
        <v>3</v>
      </c>
      <c r="C116" s="28" t="s">
        <v>4</v>
      </c>
      <c r="D116" s="28" t="s">
        <v>6</v>
      </c>
      <c r="E116" s="28" t="s">
        <v>8</v>
      </c>
      <c r="F116" s="28" t="s">
        <v>10</v>
      </c>
      <c r="G116" s="93" t="s">
        <v>74</v>
      </c>
      <c r="H116" s="93"/>
      <c r="I116" s="93"/>
      <c r="J116" s="93" t="s">
        <v>128</v>
      </c>
      <c r="K116" s="93"/>
      <c r="L116" s="93"/>
      <c r="M116" s="93"/>
      <c r="N116" s="93"/>
      <c r="O116" s="93"/>
      <c r="P116" s="93"/>
      <c r="Q116" s="93"/>
      <c r="R116" s="93"/>
    </row>
    <row r="117" spans="1:18" ht="44.25">
      <c r="A117" s="30"/>
      <c r="B117" s="30"/>
      <c r="C117" s="30" t="s">
        <v>5</v>
      </c>
      <c r="D117" s="30" t="s">
        <v>7</v>
      </c>
      <c r="E117" s="30" t="s">
        <v>9</v>
      </c>
      <c r="F117" s="30" t="s">
        <v>9</v>
      </c>
      <c r="G117" s="31" t="s">
        <v>11</v>
      </c>
      <c r="H117" s="31" t="s">
        <v>12</v>
      </c>
      <c r="I117" s="31" t="s">
        <v>13</v>
      </c>
      <c r="J117" s="31" t="s">
        <v>14</v>
      </c>
      <c r="K117" s="31" t="s">
        <v>15</v>
      </c>
      <c r="L117" s="31" t="s">
        <v>16</v>
      </c>
      <c r="M117" s="31" t="s">
        <v>17</v>
      </c>
      <c r="N117" s="31" t="s">
        <v>18</v>
      </c>
      <c r="O117" s="31" t="s">
        <v>19</v>
      </c>
      <c r="P117" s="31" t="s">
        <v>20</v>
      </c>
      <c r="Q117" s="31" t="s">
        <v>21</v>
      </c>
      <c r="R117" s="31" t="s">
        <v>22</v>
      </c>
    </row>
    <row r="118" spans="1:18" ht="18.75">
      <c r="A118" s="35">
        <v>1</v>
      </c>
      <c r="B118" s="32" t="s">
        <v>168</v>
      </c>
      <c r="C118" s="35" t="s">
        <v>169</v>
      </c>
      <c r="D118" s="57">
        <v>360000</v>
      </c>
      <c r="E118" s="35" t="s">
        <v>56</v>
      </c>
      <c r="F118" s="35" t="s">
        <v>58</v>
      </c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</row>
    <row r="119" spans="1:18" ht="18.75">
      <c r="A119" s="51"/>
      <c r="B119" s="39"/>
      <c r="C119" s="38"/>
      <c r="D119" s="85"/>
      <c r="E119" s="51"/>
      <c r="F119" s="51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</row>
    <row r="120" spans="1:18" s="43" customFormat="1" ht="18.75">
      <c r="A120" s="35">
        <v>2</v>
      </c>
      <c r="B120" s="32" t="s">
        <v>170</v>
      </c>
      <c r="C120" s="33" t="s">
        <v>174</v>
      </c>
      <c r="D120" s="57">
        <v>40000</v>
      </c>
      <c r="E120" s="35" t="s">
        <v>56</v>
      </c>
      <c r="F120" s="35" t="s">
        <v>58</v>
      </c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</row>
    <row r="121" spans="1:18" s="90" customFormat="1" ht="18.75">
      <c r="A121" s="51"/>
      <c r="B121" s="39" t="s">
        <v>171</v>
      </c>
      <c r="C121" s="38" t="s">
        <v>171</v>
      </c>
      <c r="D121" s="83"/>
      <c r="E121" s="51"/>
      <c r="F121" s="51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</row>
    <row r="122" spans="1:18" ht="18.75">
      <c r="A122" s="44">
        <v>3</v>
      </c>
      <c r="B122" s="36" t="s">
        <v>172</v>
      </c>
      <c r="C122" s="37" t="s">
        <v>175</v>
      </c>
      <c r="D122" s="86">
        <v>130000</v>
      </c>
      <c r="E122" s="44" t="s">
        <v>56</v>
      </c>
      <c r="F122" s="44" t="s">
        <v>58</v>
      </c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</row>
    <row r="123" spans="1:18" ht="18.75">
      <c r="A123" s="51"/>
      <c r="B123" s="39" t="s">
        <v>173</v>
      </c>
      <c r="C123" s="38" t="s">
        <v>176</v>
      </c>
      <c r="D123" s="83"/>
      <c r="E123" s="51"/>
      <c r="F123" s="51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</row>
    <row r="124" spans="1:18" ht="18.75">
      <c r="A124" s="35">
        <v>4</v>
      </c>
      <c r="B124" s="32" t="s">
        <v>177</v>
      </c>
      <c r="C124" s="33" t="s">
        <v>178</v>
      </c>
      <c r="D124" s="57">
        <v>30000</v>
      </c>
      <c r="E124" s="35" t="s">
        <v>56</v>
      </c>
      <c r="F124" s="35" t="s">
        <v>58</v>
      </c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</row>
    <row r="125" spans="1:18" ht="18.75">
      <c r="A125" s="51"/>
      <c r="B125" s="39"/>
      <c r="C125" s="38" t="s">
        <v>179</v>
      </c>
      <c r="D125" s="83"/>
      <c r="E125" s="51"/>
      <c r="F125" s="51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</row>
    <row r="126" spans="3:18" ht="19.5" thickBot="1">
      <c r="C126" s="30" t="s">
        <v>24</v>
      </c>
      <c r="D126" s="82">
        <f>SUM(D118:D125)</f>
        <v>560000</v>
      </c>
      <c r="R126" s="81"/>
    </row>
    <row r="127" spans="2:7" ht="19.5" thickTop="1">
      <c r="B127" s="79" t="s">
        <v>127</v>
      </c>
      <c r="C127" s="79"/>
      <c r="D127" s="79"/>
      <c r="E127" s="79"/>
      <c r="F127" s="79"/>
      <c r="G127" s="79"/>
    </row>
    <row r="128" spans="1:18" ht="18.75">
      <c r="A128" s="28" t="s">
        <v>2</v>
      </c>
      <c r="B128" s="28" t="s">
        <v>3</v>
      </c>
      <c r="C128" s="28" t="s">
        <v>4</v>
      </c>
      <c r="D128" s="28" t="s">
        <v>6</v>
      </c>
      <c r="E128" s="28" t="s">
        <v>8</v>
      </c>
      <c r="F128" s="28" t="s">
        <v>10</v>
      </c>
      <c r="G128" s="93" t="s">
        <v>74</v>
      </c>
      <c r="H128" s="93"/>
      <c r="I128" s="93"/>
      <c r="J128" s="93" t="s">
        <v>128</v>
      </c>
      <c r="K128" s="93"/>
      <c r="L128" s="93"/>
      <c r="M128" s="93"/>
      <c r="N128" s="93"/>
      <c r="O128" s="93"/>
      <c r="P128" s="93"/>
      <c r="Q128" s="93"/>
      <c r="R128" s="93"/>
    </row>
    <row r="129" spans="1:18" ht="44.25">
      <c r="A129" s="30"/>
      <c r="B129" s="30"/>
      <c r="C129" s="30" t="s">
        <v>5</v>
      </c>
      <c r="D129" s="30" t="s">
        <v>7</v>
      </c>
      <c r="E129" s="30" t="s">
        <v>9</v>
      </c>
      <c r="F129" s="30" t="s">
        <v>9</v>
      </c>
      <c r="G129" s="31" t="s">
        <v>11</v>
      </c>
      <c r="H129" s="31" t="s">
        <v>12</v>
      </c>
      <c r="I129" s="31" t="s">
        <v>13</v>
      </c>
      <c r="J129" s="31" t="s">
        <v>14</v>
      </c>
      <c r="K129" s="31" t="s">
        <v>15</v>
      </c>
      <c r="L129" s="31" t="s">
        <v>16</v>
      </c>
      <c r="M129" s="31" t="s">
        <v>17</v>
      </c>
      <c r="N129" s="31" t="s">
        <v>18</v>
      </c>
      <c r="O129" s="31" t="s">
        <v>19</v>
      </c>
      <c r="P129" s="31" t="s">
        <v>20</v>
      </c>
      <c r="Q129" s="31" t="s">
        <v>21</v>
      </c>
      <c r="R129" s="31" t="s">
        <v>22</v>
      </c>
    </row>
    <row r="130" spans="1:18" ht="18.75">
      <c r="A130" s="35">
        <v>1</v>
      </c>
      <c r="B130" s="32" t="s">
        <v>68</v>
      </c>
      <c r="C130" s="33" t="s">
        <v>54</v>
      </c>
      <c r="D130" s="57">
        <v>10390000</v>
      </c>
      <c r="E130" s="35" t="s">
        <v>56</v>
      </c>
      <c r="F130" s="35" t="s">
        <v>58</v>
      </c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50"/>
    </row>
    <row r="131" spans="1:18" ht="18.75">
      <c r="A131" s="44"/>
      <c r="B131" s="36"/>
      <c r="C131" s="37" t="s">
        <v>33</v>
      </c>
      <c r="D131" s="45"/>
      <c r="E131" s="45"/>
      <c r="F131" s="45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7"/>
    </row>
    <row r="132" spans="1:18" ht="18.75">
      <c r="A132" s="35">
        <v>2</v>
      </c>
      <c r="B132" s="32" t="s">
        <v>39</v>
      </c>
      <c r="C132" s="33" t="s">
        <v>54</v>
      </c>
      <c r="D132" s="57">
        <v>1767000</v>
      </c>
      <c r="E132" s="35" t="s">
        <v>56</v>
      </c>
      <c r="F132" s="35" t="s">
        <v>58</v>
      </c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50"/>
    </row>
    <row r="133" spans="1:18" ht="18.75">
      <c r="A133" s="44"/>
      <c r="B133" s="36"/>
      <c r="C133" s="37" t="s">
        <v>55</v>
      </c>
      <c r="D133" s="45"/>
      <c r="E133" s="45"/>
      <c r="F133" s="45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7"/>
    </row>
    <row r="134" spans="1:18" s="43" customFormat="1" ht="18.75">
      <c r="A134" s="35">
        <v>3</v>
      </c>
      <c r="B134" s="32" t="s">
        <v>73</v>
      </c>
      <c r="C134" s="33" t="s">
        <v>54</v>
      </c>
      <c r="D134" s="57">
        <v>96000</v>
      </c>
      <c r="E134" s="35" t="s">
        <v>56</v>
      </c>
      <c r="F134" s="35" t="s">
        <v>58</v>
      </c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50"/>
    </row>
    <row r="135" spans="1:18" s="90" customFormat="1" ht="18.75">
      <c r="A135" s="51"/>
      <c r="B135" s="39"/>
      <c r="C135" s="38" t="s">
        <v>40</v>
      </c>
      <c r="D135" s="30"/>
      <c r="E135" s="30"/>
      <c r="F135" s="30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</row>
    <row r="136" spans="1:18" ht="18.75">
      <c r="A136" s="35">
        <v>1</v>
      </c>
      <c r="B136" s="32" t="s">
        <v>86</v>
      </c>
      <c r="C136" s="33" t="s">
        <v>87</v>
      </c>
      <c r="D136" s="57">
        <v>400000</v>
      </c>
      <c r="E136" s="35" t="s">
        <v>56</v>
      </c>
      <c r="F136" s="35" t="s">
        <v>58</v>
      </c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</row>
    <row r="137" spans="1:18" ht="18.75">
      <c r="A137" s="51"/>
      <c r="B137" s="39"/>
      <c r="C137" s="38"/>
      <c r="D137" s="30"/>
      <c r="E137" s="30"/>
      <c r="F137" s="30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</row>
    <row r="138" spans="1:18" ht="19.5" thickBot="1">
      <c r="A138" s="53"/>
      <c r="B138" s="43"/>
      <c r="C138" s="30" t="s">
        <v>24</v>
      </c>
      <c r="D138" s="82">
        <f>SUM(D130:D137)</f>
        <v>12653000</v>
      </c>
      <c r="E138" s="54"/>
      <c r="F138" s="54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80">
        <v>5</v>
      </c>
    </row>
    <row r="139" spans="1:18" ht="19.5" thickTop="1">
      <c r="A139" s="53"/>
      <c r="B139" s="43"/>
      <c r="C139" s="54"/>
      <c r="D139" s="84"/>
      <c r="E139" s="54"/>
      <c r="F139" s="54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80"/>
    </row>
    <row r="140" spans="1:18" ht="18.75">
      <c r="A140" s="53"/>
      <c r="B140" s="43"/>
      <c r="C140" s="42"/>
      <c r="D140" s="54"/>
      <c r="E140" s="54"/>
      <c r="F140" s="54"/>
      <c r="G140" s="55"/>
      <c r="H140" s="55"/>
      <c r="I140" s="55"/>
      <c r="J140" s="55"/>
      <c r="K140" s="55"/>
      <c r="L140" s="55"/>
      <c r="M140" s="55"/>
      <c r="N140" s="94" t="s">
        <v>109</v>
      </c>
      <c r="O140" s="94"/>
      <c r="P140" s="94"/>
      <c r="Q140" s="94"/>
      <c r="R140" s="94"/>
    </row>
    <row r="141" spans="1:18" ht="18.75">
      <c r="A141" s="53"/>
      <c r="B141" s="43"/>
      <c r="C141" s="42"/>
      <c r="D141" s="54"/>
      <c r="E141" s="54"/>
      <c r="F141" s="54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</row>
    <row r="142" spans="1:18" ht="18.75">
      <c r="A142" s="53"/>
      <c r="B142" s="43"/>
      <c r="C142" s="54"/>
      <c r="D142" s="84"/>
      <c r="E142" s="53"/>
      <c r="F142" s="5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</row>
    <row r="143" spans="1:6" ht="18.75">
      <c r="A143" s="79" t="s">
        <v>34</v>
      </c>
      <c r="B143" s="79"/>
      <c r="C143" s="79"/>
      <c r="D143" s="79"/>
      <c r="E143" s="79"/>
      <c r="F143" s="79"/>
    </row>
    <row r="144" spans="2:7" ht="18.75">
      <c r="B144" s="79" t="s">
        <v>114</v>
      </c>
      <c r="C144" s="79"/>
      <c r="D144" s="79"/>
      <c r="E144" s="79"/>
      <c r="F144" s="79"/>
      <c r="G144" s="79"/>
    </row>
    <row r="145" spans="1:18" ht="18.75">
      <c r="A145" s="28" t="s">
        <v>2</v>
      </c>
      <c r="B145" s="28" t="s">
        <v>3</v>
      </c>
      <c r="C145" s="28" t="s">
        <v>4</v>
      </c>
      <c r="D145" s="28" t="s">
        <v>6</v>
      </c>
      <c r="E145" s="28" t="s">
        <v>8</v>
      </c>
      <c r="F145" s="28" t="s">
        <v>10</v>
      </c>
      <c r="G145" s="93" t="s">
        <v>74</v>
      </c>
      <c r="H145" s="93"/>
      <c r="I145" s="93"/>
      <c r="J145" s="93" t="s">
        <v>128</v>
      </c>
      <c r="K145" s="93"/>
      <c r="L145" s="93"/>
      <c r="M145" s="93"/>
      <c r="N145" s="93"/>
      <c r="O145" s="93"/>
      <c r="P145" s="93"/>
      <c r="Q145" s="93"/>
      <c r="R145" s="93"/>
    </row>
    <row r="146" spans="1:18" ht="44.25">
      <c r="A146" s="30"/>
      <c r="B146" s="30"/>
      <c r="C146" s="30" t="s">
        <v>5</v>
      </c>
      <c r="D146" s="30" t="s">
        <v>7</v>
      </c>
      <c r="E146" s="30" t="s">
        <v>9</v>
      </c>
      <c r="F146" s="30" t="s">
        <v>9</v>
      </c>
      <c r="G146" s="31" t="s">
        <v>11</v>
      </c>
      <c r="H146" s="31" t="s">
        <v>12</v>
      </c>
      <c r="I146" s="31" t="s">
        <v>13</v>
      </c>
      <c r="J146" s="31" t="s">
        <v>14</v>
      </c>
      <c r="K146" s="31" t="s">
        <v>15</v>
      </c>
      <c r="L146" s="31" t="s">
        <v>16</v>
      </c>
      <c r="M146" s="31" t="s">
        <v>17</v>
      </c>
      <c r="N146" s="31" t="s">
        <v>18</v>
      </c>
      <c r="O146" s="31" t="s">
        <v>19</v>
      </c>
      <c r="P146" s="31" t="s">
        <v>20</v>
      </c>
      <c r="Q146" s="31" t="s">
        <v>21</v>
      </c>
      <c r="R146" s="31" t="s">
        <v>22</v>
      </c>
    </row>
    <row r="147" spans="1:18" ht="18.75">
      <c r="A147" s="35">
        <v>1</v>
      </c>
      <c r="B147" s="35" t="s">
        <v>192</v>
      </c>
      <c r="C147" s="28" t="s">
        <v>193</v>
      </c>
      <c r="D147" s="57">
        <v>50000</v>
      </c>
      <c r="E147" s="35" t="s">
        <v>195</v>
      </c>
      <c r="F147" s="35" t="s">
        <v>30</v>
      </c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</row>
    <row r="148" spans="1:18" ht="18.75">
      <c r="A148" s="51"/>
      <c r="B148" s="39"/>
      <c r="C148" s="56" t="s">
        <v>194</v>
      </c>
      <c r="D148" s="30"/>
      <c r="E148" s="30"/>
      <c r="F148" s="30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</row>
    <row r="149" spans="1:18" ht="19.5" thickBot="1">
      <c r="A149" s="53"/>
      <c r="B149" s="43"/>
      <c r="C149" s="30" t="s">
        <v>24</v>
      </c>
      <c r="D149" s="82">
        <f>SUM(D147)</f>
        <v>50000</v>
      </c>
      <c r="E149" s="53"/>
      <c r="F149" s="5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</row>
    <row r="150" spans="1:18" ht="19.5" thickTop="1">
      <c r="A150" s="53"/>
      <c r="B150" s="43"/>
      <c r="C150" s="54"/>
      <c r="D150" s="84"/>
      <c r="E150" s="53"/>
      <c r="F150" s="5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</row>
    <row r="151" spans="1:18" ht="18.75">
      <c r="A151" s="53"/>
      <c r="B151" s="43"/>
      <c r="C151" s="54"/>
      <c r="D151" s="84"/>
      <c r="E151" s="53"/>
      <c r="F151" s="5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</row>
    <row r="152" spans="1:18" ht="18.75">
      <c r="A152" s="53"/>
      <c r="B152" s="43"/>
      <c r="C152" s="54"/>
      <c r="D152" s="84"/>
      <c r="E152" s="53"/>
      <c r="F152" s="5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</row>
    <row r="153" spans="1:18" ht="18.75">
      <c r="A153" s="53"/>
      <c r="B153" s="43"/>
      <c r="C153" s="54"/>
      <c r="D153" s="84"/>
      <c r="E153" s="53"/>
      <c r="F153" s="5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</row>
    <row r="154" spans="1:18" ht="18.75">
      <c r="A154" s="53"/>
      <c r="B154" s="43"/>
      <c r="C154" s="54"/>
      <c r="D154" s="84"/>
      <c r="E154" s="53"/>
      <c r="F154" s="5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</row>
    <row r="155" spans="1:18" ht="18.75">
      <c r="A155" s="53"/>
      <c r="B155" s="43"/>
      <c r="C155" s="54"/>
      <c r="D155" s="84"/>
      <c r="E155" s="53"/>
      <c r="F155" s="5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</row>
    <row r="156" spans="1:18" ht="18.75">
      <c r="A156" s="53"/>
      <c r="B156" s="43"/>
      <c r="C156" s="54"/>
      <c r="D156" s="84"/>
      <c r="E156" s="53"/>
      <c r="F156" s="5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</row>
    <row r="157" spans="1:18" ht="18.75">
      <c r="A157" s="53"/>
      <c r="B157" s="43"/>
      <c r="C157" s="54"/>
      <c r="D157" s="84"/>
      <c r="E157" s="53"/>
      <c r="F157" s="5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</row>
    <row r="158" spans="1:18" ht="18.75">
      <c r="A158" s="53"/>
      <c r="B158" s="43"/>
      <c r="C158" s="54"/>
      <c r="D158" s="84"/>
      <c r="E158" s="53"/>
      <c r="F158" s="5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</row>
    <row r="159" spans="1:18" ht="18.75">
      <c r="A159" s="53"/>
      <c r="B159" s="43"/>
      <c r="C159" s="54"/>
      <c r="D159" s="84"/>
      <c r="E159" s="53"/>
      <c r="F159" s="5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</row>
    <row r="160" spans="1:18" ht="18.75">
      <c r="A160" s="53"/>
      <c r="B160" s="43"/>
      <c r="C160" s="54"/>
      <c r="D160" s="84"/>
      <c r="E160" s="53"/>
      <c r="F160" s="5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</row>
    <row r="161" spans="1:18" ht="18.75">
      <c r="A161" s="53"/>
      <c r="B161" s="43"/>
      <c r="C161" s="54"/>
      <c r="D161" s="84"/>
      <c r="E161" s="53"/>
      <c r="F161" s="5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</row>
    <row r="162" spans="1:18" ht="18.75">
      <c r="A162" s="53"/>
      <c r="B162" s="43"/>
      <c r="C162" s="54"/>
      <c r="D162" s="84"/>
      <c r="E162" s="53"/>
      <c r="F162" s="5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</row>
    <row r="163" spans="1:18" ht="18.75">
      <c r="A163" s="53"/>
      <c r="B163" s="43"/>
      <c r="C163" s="54"/>
      <c r="D163" s="84"/>
      <c r="E163" s="53"/>
      <c r="F163" s="5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</row>
    <row r="164" spans="1:18" ht="18.75">
      <c r="A164" s="53"/>
      <c r="B164" s="43"/>
      <c r="C164" s="54"/>
      <c r="D164" s="84"/>
      <c r="E164" s="53"/>
      <c r="F164" s="5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</row>
    <row r="165" spans="1:18" ht="18.75">
      <c r="A165" s="53"/>
      <c r="B165" s="43"/>
      <c r="C165" s="54"/>
      <c r="D165" s="84"/>
      <c r="E165" s="53"/>
      <c r="F165" s="5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</row>
    <row r="166" spans="1:18" ht="18.75">
      <c r="A166" s="53"/>
      <c r="B166" s="43"/>
      <c r="C166" s="54"/>
      <c r="D166" s="84"/>
      <c r="E166" s="53"/>
      <c r="F166" s="5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80">
        <v>6</v>
      </c>
    </row>
    <row r="167" spans="1:18" ht="18.75">
      <c r="A167" s="53"/>
      <c r="B167" s="43"/>
      <c r="C167" s="54"/>
      <c r="D167" s="84"/>
      <c r="E167" s="53"/>
      <c r="F167" s="5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80"/>
    </row>
    <row r="168" spans="1:18" ht="18.75">
      <c r="A168" s="53"/>
      <c r="B168" s="43"/>
      <c r="C168" s="54"/>
      <c r="D168" s="84"/>
      <c r="E168" s="53"/>
      <c r="F168" s="5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80"/>
    </row>
    <row r="169" spans="1:18" ht="18.75">
      <c r="A169" s="53"/>
      <c r="B169" s="43"/>
      <c r="C169" s="54"/>
      <c r="D169" s="84"/>
      <c r="E169" s="53"/>
      <c r="F169" s="5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80"/>
    </row>
    <row r="170" spans="1:18" ht="18.75">
      <c r="A170" s="53"/>
      <c r="B170" s="43"/>
      <c r="C170" s="54"/>
      <c r="D170" s="84"/>
      <c r="E170" s="53"/>
      <c r="F170" s="5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80"/>
    </row>
    <row r="171" spans="14:18" ht="18.75">
      <c r="N171" s="94" t="s">
        <v>109</v>
      </c>
      <c r="O171" s="94"/>
      <c r="P171" s="94"/>
      <c r="Q171" s="94"/>
      <c r="R171" s="94"/>
    </row>
    <row r="172" spans="1:6" ht="18.75">
      <c r="A172" s="79" t="s">
        <v>35</v>
      </c>
      <c r="B172" s="79"/>
      <c r="C172" s="79"/>
      <c r="D172" s="79"/>
      <c r="E172" s="79"/>
      <c r="F172" s="79"/>
    </row>
    <row r="173" spans="2:7" ht="18.75">
      <c r="B173" s="79" t="s">
        <v>115</v>
      </c>
      <c r="C173" s="79"/>
      <c r="D173" s="79"/>
      <c r="E173" s="79"/>
      <c r="F173" s="79"/>
      <c r="G173" s="79"/>
    </row>
    <row r="174" spans="1:18" ht="18.75">
      <c r="A174" s="28" t="s">
        <v>2</v>
      </c>
      <c r="B174" s="28" t="s">
        <v>3</v>
      </c>
      <c r="C174" s="28" t="s">
        <v>4</v>
      </c>
      <c r="D174" s="28" t="s">
        <v>6</v>
      </c>
      <c r="E174" s="28" t="s">
        <v>8</v>
      </c>
      <c r="F174" s="28" t="s">
        <v>10</v>
      </c>
      <c r="G174" s="93" t="s">
        <v>74</v>
      </c>
      <c r="H174" s="93"/>
      <c r="I174" s="93"/>
      <c r="J174" s="93" t="s">
        <v>128</v>
      </c>
      <c r="K174" s="93"/>
      <c r="L174" s="93"/>
      <c r="M174" s="93"/>
      <c r="N174" s="93"/>
      <c r="O174" s="93"/>
      <c r="P174" s="93"/>
      <c r="Q174" s="93"/>
      <c r="R174" s="93"/>
    </row>
    <row r="175" spans="1:18" ht="44.25">
      <c r="A175" s="30"/>
      <c r="B175" s="30"/>
      <c r="C175" s="30" t="s">
        <v>5</v>
      </c>
      <c r="D175" s="30" t="s">
        <v>7</v>
      </c>
      <c r="E175" s="30" t="s">
        <v>9</v>
      </c>
      <c r="F175" s="30" t="s">
        <v>9</v>
      </c>
      <c r="G175" s="31" t="s">
        <v>11</v>
      </c>
      <c r="H175" s="31" t="s">
        <v>12</v>
      </c>
      <c r="I175" s="31" t="s">
        <v>13</v>
      </c>
      <c r="J175" s="31" t="s">
        <v>14</v>
      </c>
      <c r="K175" s="31" t="s">
        <v>15</v>
      </c>
      <c r="L175" s="31" t="s">
        <v>16</v>
      </c>
      <c r="M175" s="31" t="s">
        <v>17</v>
      </c>
      <c r="N175" s="31" t="s">
        <v>18</v>
      </c>
      <c r="O175" s="31" t="s">
        <v>19</v>
      </c>
      <c r="P175" s="31" t="s">
        <v>20</v>
      </c>
      <c r="Q175" s="31" t="s">
        <v>21</v>
      </c>
      <c r="R175" s="31" t="s">
        <v>22</v>
      </c>
    </row>
    <row r="176" spans="1:18" s="42" customFormat="1" ht="18.75">
      <c r="A176" s="35">
        <v>1</v>
      </c>
      <c r="B176" s="32" t="s">
        <v>88</v>
      </c>
      <c r="C176" s="35" t="s">
        <v>89</v>
      </c>
      <c r="D176" s="57">
        <v>20000</v>
      </c>
      <c r="E176" s="35" t="s">
        <v>56</v>
      </c>
      <c r="F176" s="35" t="s">
        <v>29</v>
      </c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</row>
    <row r="177" spans="1:18" s="42" customFormat="1" ht="18.75">
      <c r="A177" s="51"/>
      <c r="B177" s="39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</row>
    <row r="178" spans="1:18" s="42" customFormat="1" ht="18.75">
      <c r="A178" s="35">
        <v>2</v>
      </c>
      <c r="B178" s="33" t="s">
        <v>90</v>
      </c>
      <c r="C178" s="33" t="s">
        <v>91</v>
      </c>
      <c r="D178" s="57">
        <v>40000</v>
      </c>
      <c r="E178" s="35" t="s">
        <v>23</v>
      </c>
      <c r="F178" s="33" t="s">
        <v>29</v>
      </c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</row>
    <row r="179" spans="1:18" s="42" customFormat="1" ht="18.75">
      <c r="A179" s="51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</row>
    <row r="180" spans="3:4" ht="19.5" thickBot="1">
      <c r="C180" s="30" t="s">
        <v>24</v>
      </c>
      <c r="D180" s="82">
        <f>SUM(D176+D178)</f>
        <v>60000</v>
      </c>
    </row>
    <row r="181" spans="2:7" ht="19.5" thickTop="1">
      <c r="B181" s="79" t="s">
        <v>116</v>
      </c>
      <c r="C181" s="79"/>
      <c r="D181" s="79"/>
      <c r="E181" s="79"/>
      <c r="F181" s="79"/>
      <c r="G181" s="79"/>
    </row>
    <row r="182" spans="1:18" ht="18.75">
      <c r="A182" s="28" t="s">
        <v>2</v>
      </c>
      <c r="B182" s="28" t="s">
        <v>3</v>
      </c>
      <c r="C182" s="28" t="s">
        <v>4</v>
      </c>
      <c r="D182" s="28" t="s">
        <v>6</v>
      </c>
      <c r="E182" s="28" t="s">
        <v>8</v>
      </c>
      <c r="F182" s="28" t="s">
        <v>10</v>
      </c>
      <c r="G182" s="93" t="s">
        <v>74</v>
      </c>
      <c r="H182" s="93"/>
      <c r="I182" s="93"/>
      <c r="J182" s="93" t="s">
        <v>128</v>
      </c>
      <c r="K182" s="93"/>
      <c r="L182" s="93"/>
      <c r="M182" s="93"/>
      <c r="N182" s="93"/>
      <c r="O182" s="93"/>
      <c r="P182" s="93"/>
      <c r="Q182" s="93"/>
      <c r="R182" s="93"/>
    </row>
    <row r="183" spans="1:18" ht="44.25">
      <c r="A183" s="30"/>
      <c r="B183" s="30"/>
      <c r="C183" s="30" t="s">
        <v>5</v>
      </c>
      <c r="D183" s="30" t="s">
        <v>7</v>
      </c>
      <c r="E183" s="30" t="s">
        <v>9</v>
      </c>
      <c r="F183" s="30" t="s">
        <v>9</v>
      </c>
      <c r="G183" s="31" t="s">
        <v>11</v>
      </c>
      <c r="H183" s="31" t="s">
        <v>12</v>
      </c>
      <c r="I183" s="31" t="s">
        <v>13</v>
      </c>
      <c r="J183" s="31" t="s">
        <v>14</v>
      </c>
      <c r="K183" s="31" t="s">
        <v>15</v>
      </c>
      <c r="L183" s="31" t="s">
        <v>16</v>
      </c>
      <c r="M183" s="31" t="s">
        <v>17</v>
      </c>
      <c r="N183" s="31" t="s">
        <v>18</v>
      </c>
      <c r="O183" s="31" t="s">
        <v>19</v>
      </c>
      <c r="P183" s="31" t="s">
        <v>20</v>
      </c>
      <c r="Q183" s="31" t="s">
        <v>21</v>
      </c>
      <c r="R183" s="31" t="s">
        <v>22</v>
      </c>
    </row>
    <row r="184" spans="1:18" ht="18.75">
      <c r="A184" s="35">
        <v>2</v>
      </c>
      <c r="B184" s="33" t="s">
        <v>92</v>
      </c>
      <c r="C184" s="33" t="s">
        <v>94</v>
      </c>
      <c r="D184" s="57">
        <v>100000</v>
      </c>
      <c r="E184" s="35" t="s">
        <v>56</v>
      </c>
      <c r="F184" s="35" t="s">
        <v>95</v>
      </c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</row>
    <row r="185" spans="1:18" ht="18.75">
      <c r="A185" s="44"/>
      <c r="B185" s="37" t="s">
        <v>93</v>
      </c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</row>
    <row r="186" spans="1:18" ht="18.75">
      <c r="A186" s="35">
        <v>3</v>
      </c>
      <c r="B186" s="32" t="s">
        <v>96</v>
      </c>
      <c r="C186" s="32" t="s">
        <v>96</v>
      </c>
      <c r="D186" s="57">
        <v>30000</v>
      </c>
      <c r="E186" s="35" t="s">
        <v>98</v>
      </c>
      <c r="F186" s="35" t="s">
        <v>29</v>
      </c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2"/>
    </row>
    <row r="187" spans="1:18" ht="18.75">
      <c r="A187" s="44"/>
      <c r="B187" s="36" t="s">
        <v>97</v>
      </c>
      <c r="C187" s="36" t="s">
        <v>97</v>
      </c>
      <c r="E187" s="44" t="s">
        <v>99</v>
      </c>
      <c r="F187" s="44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87"/>
    </row>
    <row r="188" spans="1:18" ht="18.75">
      <c r="A188" s="51"/>
      <c r="B188" s="39"/>
      <c r="C188" s="39"/>
      <c r="D188" s="59"/>
      <c r="E188" s="51" t="s">
        <v>100</v>
      </c>
      <c r="F188" s="51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87"/>
    </row>
    <row r="189" spans="1:18" ht="18.75">
      <c r="A189" s="35">
        <v>4</v>
      </c>
      <c r="B189" s="32" t="s">
        <v>101</v>
      </c>
      <c r="C189" s="33" t="s">
        <v>117</v>
      </c>
      <c r="D189" s="57">
        <v>5000</v>
      </c>
      <c r="E189" s="35" t="s">
        <v>56</v>
      </c>
      <c r="F189" s="35" t="s">
        <v>29</v>
      </c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2"/>
    </row>
    <row r="190" spans="1:18" ht="18.75">
      <c r="A190" s="35">
        <v>5</v>
      </c>
      <c r="B190" s="32" t="s">
        <v>102</v>
      </c>
      <c r="C190" s="32" t="s">
        <v>102</v>
      </c>
      <c r="D190" s="57">
        <v>100000</v>
      </c>
      <c r="E190" s="35" t="s">
        <v>56</v>
      </c>
      <c r="F190" s="35" t="s">
        <v>29</v>
      </c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2"/>
    </row>
    <row r="191" spans="1:18" ht="18.75">
      <c r="A191" s="51"/>
      <c r="B191" s="39" t="s">
        <v>103</v>
      </c>
      <c r="C191" s="39" t="s">
        <v>103</v>
      </c>
      <c r="D191" s="39"/>
      <c r="E191" s="51"/>
      <c r="F191" s="51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</row>
    <row r="192" spans="3:18" ht="19.5" thickBot="1">
      <c r="C192" s="30" t="s">
        <v>24</v>
      </c>
      <c r="D192" s="82">
        <f>SUM(D184:D191)</f>
        <v>235000</v>
      </c>
      <c r="R192" s="80">
        <v>7</v>
      </c>
    </row>
    <row r="193" spans="3:4" ht="19.5" thickTop="1">
      <c r="C193" s="54"/>
      <c r="D193" s="84"/>
    </row>
    <row r="194" spans="1:18" ht="18.75">
      <c r="A194" s="53"/>
      <c r="B194" s="43"/>
      <c r="C194" s="42"/>
      <c r="D194" s="43"/>
      <c r="E194" s="53"/>
      <c r="F194" s="5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</row>
    <row r="195" spans="1:18" ht="54.75" customHeight="1">
      <c r="A195" s="53"/>
      <c r="B195" s="43"/>
      <c r="C195" s="42"/>
      <c r="D195" s="43"/>
      <c r="E195" s="53"/>
      <c r="F195" s="5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</row>
    <row r="196" spans="2:7" ht="27" customHeight="1">
      <c r="B196" s="79" t="s">
        <v>125</v>
      </c>
      <c r="C196" s="79"/>
      <c r="D196" s="79"/>
      <c r="E196" s="79"/>
      <c r="F196" s="79"/>
      <c r="G196" s="79"/>
    </row>
    <row r="197" spans="1:18" ht="21" customHeight="1">
      <c r="A197" s="28" t="s">
        <v>2</v>
      </c>
      <c r="B197" s="28" t="s">
        <v>3</v>
      </c>
      <c r="C197" s="28" t="s">
        <v>4</v>
      </c>
      <c r="D197" s="28" t="s">
        <v>6</v>
      </c>
      <c r="E197" s="28" t="s">
        <v>8</v>
      </c>
      <c r="F197" s="28" t="s">
        <v>10</v>
      </c>
      <c r="G197" s="93" t="s">
        <v>74</v>
      </c>
      <c r="H197" s="93"/>
      <c r="I197" s="93"/>
      <c r="J197" s="93" t="s">
        <v>128</v>
      </c>
      <c r="K197" s="93"/>
      <c r="L197" s="93"/>
      <c r="M197" s="93"/>
      <c r="N197" s="93"/>
      <c r="O197" s="93"/>
      <c r="P197" s="93"/>
      <c r="Q197" s="93"/>
      <c r="R197" s="93"/>
    </row>
    <row r="198" spans="1:18" ht="21" customHeight="1">
      <c r="A198" s="30"/>
      <c r="B198" s="30"/>
      <c r="C198" s="30" t="s">
        <v>5</v>
      </c>
      <c r="D198" s="30" t="s">
        <v>7</v>
      </c>
      <c r="E198" s="30" t="s">
        <v>9</v>
      </c>
      <c r="F198" s="30" t="s">
        <v>9</v>
      </c>
      <c r="G198" s="31" t="s">
        <v>11</v>
      </c>
      <c r="H198" s="31" t="s">
        <v>12</v>
      </c>
      <c r="I198" s="31" t="s">
        <v>13</v>
      </c>
      <c r="J198" s="31" t="s">
        <v>14</v>
      </c>
      <c r="K198" s="31" t="s">
        <v>15</v>
      </c>
      <c r="L198" s="31" t="s">
        <v>16</v>
      </c>
      <c r="M198" s="31" t="s">
        <v>17</v>
      </c>
      <c r="N198" s="31" t="s">
        <v>18</v>
      </c>
      <c r="O198" s="31" t="s">
        <v>19</v>
      </c>
      <c r="P198" s="31" t="s">
        <v>20</v>
      </c>
      <c r="Q198" s="31" t="s">
        <v>21</v>
      </c>
      <c r="R198" s="31" t="s">
        <v>22</v>
      </c>
    </row>
    <row r="199" spans="1:18" ht="21" customHeight="1">
      <c r="A199" s="35">
        <v>1</v>
      </c>
      <c r="B199" s="33" t="s">
        <v>72</v>
      </c>
      <c r="C199" s="33" t="s">
        <v>63</v>
      </c>
      <c r="D199" s="57">
        <v>60000</v>
      </c>
      <c r="E199" s="33" t="s">
        <v>56</v>
      </c>
      <c r="F199" s="35" t="s">
        <v>29</v>
      </c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</row>
    <row r="200" spans="1:18" ht="21" customHeight="1">
      <c r="A200" s="44"/>
      <c r="B200" s="37" t="s">
        <v>71</v>
      </c>
      <c r="C200" s="37" t="s">
        <v>64</v>
      </c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 t="s">
        <v>186</v>
      </c>
      <c r="P200" s="37"/>
      <c r="Q200" s="37"/>
      <c r="R200" s="37"/>
    </row>
    <row r="201" spans="1:18" ht="21" customHeight="1">
      <c r="A201" s="44"/>
      <c r="B201" s="38"/>
      <c r="C201" s="38" t="s">
        <v>65</v>
      </c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</row>
    <row r="202" spans="1:18" ht="18.75">
      <c r="A202" s="35">
        <v>2</v>
      </c>
      <c r="B202" s="32" t="s">
        <v>104</v>
      </c>
      <c r="C202" s="33" t="s">
        <v>106</v>
      </c>
      <c r="D202" s="57">
        <v>200000</v>
      </c>
      <c r="E202" s="33" t="s">
        <v>56</v>
      </c>
      <c r="F202" s="35" t="s">
        <v>29</v>
      </c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</row>
    <row r="203" spans="1:18" ht="18.75">
      <c r="A203" s="44"/>
      <c r="B203" s="36" t="s">
        <v>105</v>
      </c>
      <c r="C203" s="36" t="s">
        <v>105</v>
      </c>
      <c r="D203" s="58"/>
      <c r="E203" s="44"/>
      <c r="F203" s="44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</row>
    <row r="204" spans="1:18" ht="18.75">
      <c r="A204" s="51"/>
      <c r="B204" s="39"/>
      <c r="C204" s="38"/>
      <c r="D204" s="39"/>
      <c r="E204" s="51"/>
      <c r="F204" s="51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</row>
    <row r="205" spans="1:18" ht="18.75">
      <c r="A205" s="44">
        <v>3</v>
      </c>
      <c r="B205" s="36" t="s">
        <v>187</v>
      </c>
      <c r="C205" s="37" t="s">
        <v>189</v>
      </c>
      <c r="D205" s="92">
        <v>500000</v>
      </c>
      <c r="E205" s="44" t="s">
        <v>191</v>
      </c>
      <c r="F205" s="44" t="s">
        <v>29</v>
      </c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</row>
    <row r="206" spans="1:18" ht="18.75">
      <c r="A206" s="44"/>
      <c r="B206" s="36" t="s">
        <v>188</v>
      </c>
      <c r="C206" s="37" t="s">
        <v>190</v>
      </c>
      <c r="D206" s="36"/>
      <c r="E206" s="44"/>
      <c r="F206" s="44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</row>
    <row r="207" spans="1:18" ht="18.75">
      <c r="A207" s="35">
        <v>4</v>
      </c>
      <c r="B207" s="33" t="s">
        <v>183</v>
      </c>
      <c r="C207" s="33" t="s">
        <v>185</v>
      </c>
      <c r="D207" s="57">
        <v>4000000</v>
      </c>
      <c r="E207" s="33" t="s">
        <v>23</v>
      </c>
      <c r="F207" s="35" t="s">
        <v>29</v>
      </c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</row>
    <row r="208" spans="1:18" ht="18.75">
      <c r="A208" s="44"/>
      <c r="B208" s="37" t="s">
        <v>184</v>
      </c>
      <c r="C208" s="37"/>
      <c r="D208" s="37"/>
      <c r="E208" s="44"/>
      <c r="F208" s="44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</row>
    <row r="209" spans="1:18" ht="18.75">
      <c r="A209" s="35">
        <v>4</v>
      </c>
      <c r="B209" s="32" t="s">
        <v>107</v>
      </c>
      <c r="C209" s="33" t="s">
        <v>181</v>
      </c>
      <c r="D209" s="57">
        <v>30000</v>
      </c>
      <c r="E209" s="35" t="s">
        <v>56</v>
      </c>
      <c r="F209" s="35" t="s">
        <v>29</v>
      </c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</row>
    <row r="210" spans="1:18" ht="18.75">
      <c r="A210" s="44"/>
      <c r="B210" s="36" t="s">
        <v>180</v>
      </c>
      <c r="C210" s="37" t="s">
        <v>182</v>
      </c>
      <c r="D210" s="36"/>
      <c r="E210" s="44"/>
      <c r="F210" s="44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</row>
    <row r="211" spans="1:18" ht="18.75">
      <c r="A211" s="51"/>
      <c r="B211" s="39"/>
      <c r="C211" s="51"/>
      <c r="D211" s="39"/>
      <c r="E211" s="51"/>
      <c r="F211" s="51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</row>
    <row r="212" spans="1:18" ht="19.5" thickBot="1">
      <c r="A212" s="53"/>
      <c r="B212" s="43"/>
      <c r="C212" s="30" t="s">
        <v>37</v>
      </c>
      <c r="D212" s="82">
        <f>SUM(D199:D211)</f>
        <v>4790000</v>
      </c>
      <c r="E212" s="53"/>
      <c r="F212" s="5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80">
        <v>8</v>
      </c>
    </row>
    <row r="213" ht="19.5" thickTop="1"/>
    <row r="251" ht="18.75"/>
    <row r="252" ht="18.75"/>
    <row r="253" ht="18.75"/>
    <row r="254" ht="18.75"/>
    <row r="255" ht="18.75"/>
    <row r="256" ht="18.75"/>
    <row r="257" ht="18.75"/>
    <row r="258" ht="18.75"/>
    <row r="259" ht="18.75"/>
  </sheetData>
  <sheetProtection/>
  <mergeCells count="28">
    <mergeCell ref="N3:R3"/>
    <mergeCell ref="N1:R1"/>
    <mergeCell ref="G197:I197"/>
    <mergeCell ref="J197:R197"/>
    <mergeCell ref="N86:R86"/>
    <mergeCell ref="N114:R114"/>
    <mergeCell ref="N140:R140"/>
    <mergeCell ref="N171:R171"/>
    <mergeCell ref="G145:I145"/>
    <mergeCell ref="J145:R145"/>
    <mergeCell ref="G128:I128"/>
    <mergeCell ref="G174:I174"/>
    <mergeCell ref="J174:R174"/>
    <mergeCell ref="G62:I62"/>
    <mergeCell ref="J182:R182"/>
    <mergeCell ref="J62:R62"/>
    <mergeCell ref="G182:I182"/>
    <mergeCell ref="J128:R128"/>
    <mergeCell ref="J4:R4"/>
    <mergeCell ref="G116:I116"/>
    <mergeCell ref="J116:R116"/>
    <mergeCell ref="G89:I89"/>
    <mergeCell ref="J89:R89"/>
    <mergeCell ref="N58:R58"/>
    <mergeCell ref="G33:I33"/>
    <mergeCell ref="J33:R33"/>
    <mergeCell ref="N29:R29"/>
    <mergeCell ref="G4:I4"/>
  </mergeCells>
  <printOptions/>
  <pageMargins left="0.27" right="0.28" top="0.74" bottom="0.2" header="0.5118110236220472" footer="0.37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view="pageBreakPreview" zoomScaleSheetLayoutView="100" zoomScalePageLayoutView="0" workbookViewId="0" topLeftCell="A70">
      <selection activeCell="D5" sqref="D5"/>
    </sheetView>
  </sheetViews>
  <sheetFormatPr defaultColWidth="9.140625" defaultRowHeight="12.75"/>
  <cols>
    <col min="1" max="1" width="54.421875" style="2" customWidth="1"/>
    <col min="2" max="2" width="15.8515625" style="2" customWidth="1"/>
    <col min="3" max="3" width="17.57421875" style="2" customWidth="1"/>
    <col min="4" max="4" width="18.28125" style="2" customWidth="1"/>
    <col min="5" max="5" width="19.8515625" style="2" customWidth="1"/>
    <col min="6" max="6" width="16.28125" style="2" customWidth="1"/>
    <col min="7" max="16384" width="9.140625" style="2" customWidth="1"/>
  </cols>
  <sheetData>
    <row r="1" ht="19.5">
      <c r="F1" s="1" t="s">
        <v>120</v>
      </c>
    </row>
    <row r="2" spans="1:6" ht="19.5">
      <c r="A2" s="95" t="s">
        <v>41</v>
      </c>
      <c r="B2" s="95"/>
      <c r="C2" s="95"/>
      <c r="D2" s="95"/>
      <c r="E2" s="95"/>
      <c r="F2" s="95"/>
    </row>
    <row r="3" spans="1:6" ht="19.5">
      <c r="A3" s="95" t="s">
        <v>129</v>
      </c>
      <c r="B3" s="95"/>
      <c r="C3" s="95"/>
      <c r="D3" s="95"/>
      <c r="E3" s="95"/>
      <c r="F3" s="95"/>
    </row>
    <row r="4" spans="1:6" ht="19.5">
      <c r="A4" s="95" t="s">
        <v>0</v>
      </c>
      <c r="B4" s="95"/>
      <c r="C4" s="95"/>
      <c r="D4" s="95"/>
      <c r="E4" s="95"/>
      <c r="F4" s="95"/>
    </row>
    <row r="5" spans="1:6" ht="19.5">
      <c r="A5" s="1"/>
      <c r="B5" s="1"/>
      <c r="C5" s="1"/>
      <c r="D5" s="1"/>
      <c r="E5" s="1"/>
      <c r="F5" s="1"/>
    </row>
    <row r="6" spans="1:6" ht="19.5">
      <c r="A6" s="3" t="s">
        <v>42</v>
      </c>
      <c r="B6" s="3" t="s">
        <v>43</v>
      </c>
      <c r="C6" s="3" t="s">
        <v>45</v>
      </c>
      <c r="D6" s="3" t="s">
        <v>47</v>
      </c>
      <c r="E6" s="3" t="s">
        <v>45</v>
      </c>
      <c r="F6" s="3" t="s">
        <v>49</v>
      </c>
    </row>
    <row r="7" spans="1:6" ht="19.5">
      <c r="A7" s="4"/>
      <c r="B7" s="4" t="s">
        <v>44</v>
      </c>
      <c r="C7" s="4" t="s">
        <v>46</v>
      </c>
      <c r="D7" s="4" t="s">
        <v>6</v>
      </c>
      <c r="E7" s="4" t="s">
        <v>48</v>
      </c>
      <c r="F7" s="4"/>
    </row>
    <row r="8" spans="1:6" ht="19.5">
      <c r="A8" s="5" t="s">
        <v>1</v>
      </c>
      <c r="B8" s="5"/>
      <c r="C8" s="5"/>
      <c r="D8" s="5"/>
      <c r="E8" s="5"/>
      <c r="F8" s="5"/>
    </row>
    <row r="9" spans="1:6" ht="19.5">
      <c r="A9" s="6" t="s">
        <v>108</v>
      </c>
      <c r="B9" s="7">
        <v>19</v>
      </c>
      <c r="C9" s="8">
        <f>SUM(B9*100/B39)</f>
        <v>30.64516129032258</v>
      </c>
      <c r="D9" s="9" t="e">
        <f>SUM(Sheet1!#REF!)</f>
        <v>#REF!</v>
      </c>
      <c r="E9" s="8" t="e">
        <f>SUM(D9*100/D39)</f>
        <v>#REF!</v>
      </c>
      <c r="F9" s="7" t="s">
        <v>75</v>
      </c>
    </row>
    <row r="10" spans="1:6" ht="19.5">
      <c r="A10" s="6" t="s">
        <v>119</v>
      </c>
      <c r="B10" s="7">
        <v>1</v>
      </c>
      <c r="C10" s="8">
        <f>SUM(B10*100/62)</f>
        <v>1.6129032258064515</v>
      </c>
      <c r="D10" s="9">
        <f>SUM(Sheet1!D9)</f>
        <v>40000</v>
      </c>
      <c r="E10" s="8" t="e">
        <f>SUM(D10*100/D39)</f>
        <v>#REF!</v>
      </c>
      <c r="F10" s="7" t="s">
        <v>58</v>
      </c>
    </row>
    <row r="11" spans="1:6" ht="20.25" thickBot="1">
      <c r="A11" s="11" t="s">
        <v>50</v>
      </c>
      <c r="B11" s="11">
        <f>SUM(B9:B10)</f>
        <v>20</v>
      </c>
      <c r="C11" s="12">
        <f>SUM(B11*100/62)</f>
        <v>32.25806451612903</v>
      </c>
      <c r="D11" s="13" t="e">
        <f>SUM(D9:D10)</f>
        <v>#REF!</v>
      </c>
      <c r="E11" s="12" t="e">
        <f>SUM(D11*100/D39)</f>
        <v>#REF!</v>
      </c>
      <c r="F11" s="11"/>
    </row>
    <row r="12" spans="1:6" ht="20.25" thickTop="1">
      <c r="A12" s="14" t="s">
        <v>51</v>
      </c>
      <c r="B12" s="15"/>
      <c r="C12" s="15"/>
      <c r="D12" s="15"/>
      <c r="E12" s="15"/>
      <c r="F12" s="15"/>
    </row>
    <row r="13" spans="1:6" ht="19.5">
      <c r="A13" s="16" t="s">
        <v>52</v>
      </c>
      <c r="B13" s="10"/>
      <c r="C13" s="10"/>
      <c r="D13" s="10"/>
      <c r="E13" s="10"/>
      <c r="F13" s="10"/>
    </row>
    <row r="14" spans="1:6" ht="19.5">
      <c r="A14" s="6" t="s">
        <v>121</v>
      </c>
      <c r="B14" s="7">
        <v>9</v>
      </c>
      <c r="C14" s="8">
        <f>SUM(B14*100/62)</f>
        <v>14.516129032258064</v>
      </c>
      <c r="D14" s="9">
        <f>SUM(Sheet1!D55)</f>
        <v>750000</v>
      </c>
      <c r="E14" s="8" t="e">
        <f>SUM(D14*100/D39)</f>
        <v>#REF!</v>
      </c>
      <c r="F14" s="7" t="s">
        <v>58</v>
      </c>
    </row>
    <row r="15" spans="1:6" ht="20.25" thickBot="1">
      <c r="A15" s="11" t="s">
        <v>50</v>
      </c>
      <c r="B15" s="11">
        <f>SUM(B14)</f>
        <v>9</v>
      </c>
      <c r="C15" s="12">
        <f>SUM(B15*100/62)</f>
        <v>14.516129032258064</v>
      </c>
      <c r="D15" s="13">
        <f>SUM(D14:D14)</f>
        <v>750000</v>
      </c>
      <c r="E15" s="12" t="e">
        <f>SUM(D15*100/D39)</f>
        <v>#REF!</v>
      </c>
      <c r="F15" s="19"/>
    </row>
    <row r="16" spans="1:6" ht="20.25" thickTop="1">
      <c r="A16" s="5" t="s">
        <v>31</v>
      </c>
      <c r="B16" s="5"/>
      <c r="C16" s="5"/>
      <c r="D16" s="5"/>
      <c r="E16" s="5"/>
      <c r="F16" s="5"/>
    </row>
    <row r="17" spans="1:6" ht="19.5">
      <c r="A17" s="6" t="s">
        <v>111</v>
      </c>
      <c r="B17" s="7">
        <v>3</v>
      </c>
      <c r="C17" s="8">
        <f aca="true" t="shared" si="0" ref="C17:C23">SUM(B17*100/62)</f>
        <v>4.838709677419355</v>
      </c>
      <c r="D17" s="9">
        <f>SUM(Sheet1!D78)</f>
        <v>630000</v>
      </c>
      <c r="E17" s="8" t="e">
        <f>SUM(D17*100/D39)</f>
        <v>#REF!</v>
      </c>
      <c r="F17" s="7" t="s">
        <v>58</v>
      </c>
    </row>
    <row r="18" spans="1:6" ht="19.5">
      <c r="A18" s="6" t="s">
        <v>112</v>
      </c>
      <c r="B18" s="7">
        <v>5</v>
      </c>
      <c r="C18" s="8">
        <f t="shared" si="0"/>
        <v>8.064516129032258</v>
      </c>
      <c r="D18" s="9" t="e">
        <f>SUM(Sheet1!#REF!)</f>
        <v>#REF!</v>
      </c>
      <c r="E18" s="8" t="e">
        <f>SUM(D18*100/D39)</f>
        <v>#REF!</v>
      </c>
      <c r="F18" s="7" t="s">
        <v>58</v>
      </c>
    </row>
    <row r="19" spans="1:6" ht="19.5">
      <c r="A19" s="6" t="s">
        <v>113</v>
      </c>
      <c r="B19" s="7">
        <v>5</v>
      </c>
      <c r="C19" s="8">
        <f t="shared" si="0"/>
        <v>8.064516129032258</v>
      </c>
      <c r="D19" s="9">
        <f>SUM(Sheet1!D103)</f>
        <v>3450400</v>
      </c>
      <c r="E19" s="8" t="e">
        <f>SUM(D19*100/D39)</f>
        <v>#REF!</v>
      </c>
      <c r="F19" s="7" t="s">
        <v>58</v>
      </c>
    </row>
    <row r="20" spans="1:9" ht="19.5">
      <c r="A20" s="6" t="s">
        <v>126</v>
      </c>
      <c r="B20" s="7">
        <v>4</v>
      </c>
      <c r="C20" s="8">
        <f>SUM(B20*100/62)</f>
        <v>6.451612903225806</v>
      </c>
      <c r="D20" s="9">
        <f>SUM(Sheet1!D126)</f>
        <v>560000</v>
      </c>
      <c r="E20" s="8" t="e">
        <f>SUM(D20*100/D38)</f>
        <v>#REF!</v>
      </c>
      <c r="F20" s="7" t="s">
        <v>58</v>
      </c>
      <c r="I20" s="72"/>
    </row>
    <row r="21" spans="1:6" ht="19.5">
      <c r="A21" s="6" t="s">
        <v>127</v>
      </c>
      <c r="B21" s="7">
        <v>4</v>
      </c>
      <c r="C21" s="8">
        <f t="shared" si="0"/>
        <v>6.451612903225806</v>
      </c>
      <c r="D21" s="9">
        <f>SUM(Sheet1!D138)</f>
        <v>12653000</v>
      </c>
      <c r="E21" s="8" t="e">
        <f>SUM(D21*100/D39)</f>
        <v>#REF!</v>
      </c>
      <c r="F21" s="7" t="s">
        <v>58</v>
      </c>
    </row>
    <row r="22" spans="1:9" ht="19.5">
      <c r="A22" s="20"/>
      <c r="B22" s="17"/>
      <c r="C22" s="8"/>
      <c r="D22" s="18"/>
      <c r="E22" s="8"/>
      <c r="F22" s="7"/>
      <c r="I22" s="72"/>
    </row>
    <row r="23" spans="1:6" ht="20.25" thickBot="1">
      <c r="A23" s="11" t="s">
        <v>50</v>
      </c>
      <c r="B23" s="11">
        <f>SUM(B17:B22)</f>
        <v>21</v>
      </c>
      <c r="C23" s="12">
        <f t="shared" si="0"/>
        <v>33.87096774193548</v>
      </c>
      <c r="D23" s="13" t="e">
        <f>SUM(D17:D22)</f>
        <v>#REF!</v>
      </c>
      <c r="E23" s="12" t="e">
        <f>SUM(D23*100/D39)</f>
        <v>#REF!</v>
      </c>
      <c r="F23" s="11"/>
    </row>
    <row r="24" spans="1:6" ht="20.25" thickTop="1">
      <c r="A24" s="14" t="s">
        <v>53</v>
      </c>
      <c r="B24" s="15"/>
      <c r="C24" s="15"/>
      <c r="D24" s="15"/>
      <c r="E24" s="15"/>
      <c r="F24" s="15"/>
    </row>
    <row r="25" spans="1:6" ht="20.25" thickBot="1">
      <c r="A25" s="11" t="s">
        <v>50</v>
      </c>
      <c r="B25" s="11">
        <v>0</v>
      </c>
      <c r="C25" s="12">
        <v>0</v>
      </c>
      <c r="D25" s="13">
        <v>0</v>
      </c>
      <c r="E25" s="12">
        <v>0</v>
      </c>
      <c r="F25" s="11"/>
    </row>
    <row r="26" spans="1:6" ht="20.25" thickTop="1">
      <c r="A26" s="73"/>
      <c r="B26" s="74"/>
      <c r="C26" s="74"/>
      <c r="D26" s="75"/>
      <c r="E26" s="76"/>
      <c r="F26" s="77">
        <v>3</v>
      </c>
    </row>
    <row r="27" spans="1:6" ht="19.5">
      <c r="A27" s="41"/>
      <c r="B27" s="41"/>
      <c r="C27" s="60"/>
      <c r="D27" s="61"/>
      <c r="E27" s="60"/>
      <c r="F27" s="1" t="s">
        <v>120</v>
      </c>
    </row>
    <row r="28" spans="1:6" ht="19.5">
      <c r="A28" s="41"/>
      <c r="B28" s="41"/>
      <c r="C28" s="60"/>
      <c r="D28" s="61"/>
      <c r="E28" s="60"/>
      <c r="F28" s="40"/>
    </row>
    <row r="29" spans="1:6" ht="19.5">
      <c r="A29" s="3" t="s">
        <v>42</v>
      </c>
      <c r="B29" s="3" t="s">
        <v>43</v>
      </c>
      <c r="C29" s="3" t="s">
        <v>45</v>
      </c>
      <c r="D29" s="3" t="s">
        <v>47</v>
      </c>
      <c r="E29" s="3" t="s">
        <v>45</v>
      </c>
      <c r="F29" s="3" t="s">
        <v>49</v>
      </c>
    </row>
    <row r="30" spans="1:6" ht="19.5">
      <c r="A30" s="4"/>
      <c r="B30" s="4" t="s">
        <v>44</v>
      </c>
      <c r="C30" s="4" t="s">
        <v>46</v>
      </c>
      <c r="D30" s="4" t="s">
        <v>6</v>
      </c>
      <c r="E30" s="4" t="s">
        <v>48</v>
      </c>
      <c r="F30" s="4"/>
    </row>
    <row r="31" spans="1:6" ht="19.5">
      <c r="A31" s="5" t="s">
        <v>35</v>
      </c>
      <c r="B31" s="21"/>
      <c r="C31" s="21"/>
      <c r="D31" s="21"/>
      <c r="E31" s="21"/>
      <c r="F31" s="21"/>
    </row>
    <row r="32" spans="1:6" ht="19.5">
      <c r="A32" s="6" t="s">
        <v>122</v>
      </c>
      <c r="B32" s="7">
        <v>2</v>
      </c>
      <c r="C32" s="8">
        <f>SUM(B32*100/62)</f>
        <v>3.225806451612903</v>
      </c>
      <c r="D32" s="9">
        <f>SUM(Sheet1!D180)</f>
        <v>60000</v>
      </c>
      <c r="E32" s="8" t="e">
        <f>SUM(D32*100/D39)</f>
        <v>#REF!</v>
      </c>
      <c r="F32" s="7" t="s">
        <v>58</v>
      </c>
    </row>
    <row r="33" spans="1:6" ht="19.5">
      <c r="A33" s="6" t="s">
        <v>116</v>
      </c>
      <c r="B33" s="7">
        <v>5</v>
      </c>
      <c r="C33" s="8">
        <f>SUM(B33*100/62)</f>
        <v>8.064516129032258</v>
      </c>
      <c r="D33" s="9">
        <f>SUM(Sheet1!D192)</f>
        <v>235000</v>
      </c>
      <c r="E33" s="8" t="e">
        <f>SUM(D33*100/D39)</f>
        <v>#REF!</v>
      </c>
      <c r="F33" s="44" t="s">
        <v>123</v>
      </c>
    </row>
    <row r="34" spans="1:6" ht="20.25" thickBot="1">
      <c r="A34" s="11" t="s">
        <v>50</v>
      </c>
      <c r="B34" s="11">
        <f>SUM(B32:B33)</f>
        <v>7</v>
      </c>
      <c r="C34" s="12">
        <f>SUM(B34*100/62)</f>
        <v>11.290322580645162</v>
      </c>
      <c r="D34" s="13">
        <f>SUM(D32:D33)</f>
        <v>295000</v>
      </c>
      <c r="E34" s="12" t="e">
        <f>SUM(D34*100/D39)</f>
        <v>#REF!</v>
      </c>
      <c r="F34" s="19"/>
    </row>
    <row r="35" spans="1:6" ht="20.25" thickTop="1">
      <c r="A35" s="14" t="s">
        <v>38</v>
      </c>
      <c r="B35" s="15"/>
      <c r="C35" s="15"/>
      <c r="D35" s="15"/>
      <c r="E35" s="15"/>
      <c r="F35" s="15"/>
    </row>
    <row r="36" spans="1:6" ht="19.5">
      <c r="A36" s="6" t="s">
        <v>124</v>
      </c>
      <c r="B36" s="7">
        <v>1</v>
      </c>
      <c r="C36" s="8">
        <f>SUM(B36*100/62)</f>
        <v>1.6129032258064515</v>
      </c>
      <c r="D36" s="9" t="e">
        <f>SUM(Sheet1!#REF!)</f>
        <v>#REF!</v>
      </c>
      <c r="E36" s="8" t="e">
        <f>SUM(D36*100/D39)</f>
        <v>#REF!</v>
      </c>
      <c r="F36" s="7" t="s">
        <v>23</v>
      </c>
    </row>
    <row r="37" spans="1:6" ht="19.5">
      <c r="A37" s="6" t="s">
        <v>125</v>
      </c>
      <c r="B37" s="22">
        <v>4</v>
      </c>
      <c r="C37" s="71">
        <f>SUM(B37*100/62)</f>
        <v>6.451612903225806</v>
      </c>
      <c r="D37" s="70">
        <f>SUM(Sheet1!D212)</f>
        <v>4790000</v>
      </c>
      <c r="E37" s="71" t="e">
        <f>SUM(D37*100/D39)</f>
        <v>#REF!</v>
      </c>
      <c r="F37" s="22"/>
    </row>
    <row r="38" spans="1:6" ht="20.25" thickBot="1">
      <c r="A38" s="11" t="s">
        <v>50</v>
      </c>
      <c r="B38" s="11">
        <f>SUM(B36:B37)</f>
        <v>5</v>
      </c>
      <c r="C38" s="12">
        <f>SUM(B38*100/62)</f>
        <v>8.064516129032258</v>
      </c>
      <c r="D38" s="13" t="e">
        <f>SUM(D36:D37)</f>
        <v>#REF!</v>
      </c>
      <c r="E38" s="12" t="e">
        <f>SUM(D38*100/D39)</f>
        <v>#REF!</v>
      </c>
      <c r="F38" s="19"/>
    </row>
    <row r="39" spans="1:6" ht="21" thickBot="1" thickTop="1">
      <c r="A39" s="23" t="s">
        <v>37</v>
      </c>
      <c r="B39" s="23">
        <f>SUM(B11+B15+B23+B25+B34+B38)</f>
        <v>62</v>
      </c>
      <c r="C39" s="24">
        <f>SUM(B39*100/62)</f>
        <v>100</v>
      </c>
      <c r="D39" s="25" t="e">
        <f>SUM(D11+D15+D23+D25+D34+D38)</f>
        <v>#REF!</v>
      </c>
      <c r="E39" s="26" t="e">
        <f>SUM(D39*100/D39)</f>
        <v>#REF!</v>
      </c>
      <c r="F39" s="27"/>
    </row>
    <row r="40" spans="1:6" ht="20.25" thickTop="1">
      <c r="A40" s="64"/>
      <c r="B40" s="64"/>
      <c r="C40" s="64"/>
      <c r="D40" s="64"/>
      <c r="E40" s="64"/>
      <c r="F40" s="77"/>
    </row>
    <row r="52" ht="19.5">
      <c r="F52" s="78">
        <v>4</v>
      </c>
    </row>
  </sheetData>
  <sheetProtection/>
  <mergeCells count="3">
    <mergeCell ref="A2:F2"/>
    <mergeCell ref="A3:F3"/>
    <mergeCell ref="A4:F4"/>
  </mergeCells>
  <printOptions/>
  <pageMargins left="0.15748031496062992" right="0.15748031496062992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416-57-0026</cp:lastModifiedBy>
  <cp:lastPrinted>2017-11-20T08:34:06Z</cp:lastPrinted>
  <dcterms:created xsi:type="dcterms:W3CDTF">2009-11-12T04:26:28Z</dcterms:created>
  <dcterms:modified xsi:type="dcterms:W3CDTF">2018-10-03T02:26:52Z</dcterms:modified>
  <cp:category/>
  <cp:version/>
  <cp:contentType/>
  <cp:contentStatus/>
</cp:coreProperties>
</file>